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II trimestre 2023" sheetId="5" r:id="rId1"/>
  </sheets>
  <definedNames>
    <definedName name="_xlnm._FilterDatabase" localSheetId="0" hidden="1">'II trimestre 2023'!$B$1:$J$530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8" i="5"/>
  <c r="F425" i="5"/>
  <c r="F360" i="5"/>
  <c r="F424" i="5" l="1"/>
  <c r="F385" i="5" l="1"/>
  <c r="F110" i="5"/>
</calcChain>
</file>

<file path=xl/sharedStrings.xml><?xml version="1.0" encoding="utf-8"?>
<sst xmlns="http://schemas.openxmlformats.org/spreadsheetml/2006/main" count="2671" uniqueCount="372">
  <si>
    <t>Fornitore</t>
  </si>
  <si>
    <t>08/03/2023</t>
  </si>
  <si>
    <t>MPS LEASING E FACTORING BANCA PER I SERVIZI FINANZIARI ALLE</t>
  </si>
  <si>
    <t>01/04/2023</t>
  </si>
  <si>
    <t>03/04/2023</t>
  </si>
  <si>
    <t>CANONI MAX LEASING MPS</t>
  </si>
  <si>
    <t>31/12/2022</t>
  </si>
  <si>
    <t>30/03/2023</t>
  </si>
  <si>
    <t>04/04/2023</t>
  </si>
  <si>
    <t>31/01/2023</t>
  </si>
  <si>
    <t>SPESE POSTALI</t>
  </si>
  <si>
    <t>CANCELLERIA</t>
  </si>
  <si>
    <t>28/02/2023</t>
  </si>
  <si>
    <t>07/04/2023</t>
  </si>
  <si>
    <t>EDILLEGNO SRL</t>
  </si>
  <si>
    <t>06/04/2023</t>
  </si>
  <si>
    <t>PRODOTTI DI CONSUMO</t>
  </si>
  <si>
    <t>SINISCALCHI CENTRO Srl</t>
  </si>
  <si>
    <t>13/04/2023</t>
  </si>
  <si>
    <t>11/04/2023</t>
  </si>
  <si>
    <t>A.&amp; M. DI AVERSA MICHELE</t>
  </si>
  <si>
    <t>31/03/2023</t>
  </si>
  <si>
    <t>12/04/2023</t>
  </si>
  <si>
    <t>INDUMENTI DA LAVORO</t>
  </si>
  <si>
    <t>03/03/2023</t>
  </si>
  <si>
    <t>SALERNO SISTEMI SpA</t>
  </si>
  <si>
    <t>ACQUA</t>
  </si>
  <si>
    <t>15/03/2023</t>
  </si>
  <si>
    <t>SORRENTINO TOMMASO</t>
  </si>
  <si>
    <t>15/04/2023</t>
  </si>
  <si>
    <t>CONSULENZA DEL LAVORO</t>
  </si>
  <si>
    <t>16/01/2023</t>
  </si>
  <si>
    <t>GAF SAS di VITO GUARIGLIA E C.</t>
  </si>
  <si>
    <t>17/02/2023</t>
  </si>
  <si>
    <t>04/03/2023</t>
  </si>
  <si>
    <t>BENNET VINCENZO</t>
  </si>
  <si>
    <t>COMPENSO AMMINISTRATORE</t>
  </si>
  <si>
    <t>CAMILLO CRISTIAN SRL CAMILLO CRISTIAN</t>
  </si>
  <si>
    <t>14/04/2023</t>
  </si>
  <si>
    <t>06/02/2023</t>
  </si>
  <si>
    <t>CENTER SRL</t>
  </si>
  <si>
    <t>NOLEGGIO AUTOVETTURE</t>
  </si>
  <si>
    <t>CDM TRASPORTI E SERVIZI SOCIETA COOPERATIVA</t>
  </si>
  <si>
    <t>06/03/2023</t>
  </si>
  <si>
    <t>20/03/2023</t>
  </si>
  <si>
    <t>ERREBIAN SPA</t>
  </si>
  <si>
    <t>02/03/2023</t>
  </si>
  <si>
    <t>ATTREZZAT.IND.LI E COMM.LI</t>
  </si>
  <si>
    <t>16/03/2023</t>
  </si>
  <si>
    <t>FURINO ECOLOGIA S.R.L.</t>
  </si>
  <si>
    <t>30/04/2023</t>
  </si>
  <si>
    <t>SMALT.TO TRASP. RIFIUTI SPECIALI</t>
  </si>
  <si>
    <t>CARTOSYSTEM GROUP SRLS</t>
  </si>
  <si>
    <t>31/05/2022</t>
  </si>
  <si>
    <t>30/06/2022</t>
  </si>
  <si>
    <t>31/07/2022</t>
  </si>
  <si>
    <t>27/12/2022</t>
  </si>
  <si>
    <t>MTR SERVICES SRL</t>
  </si>
  <si>
    <t>27/01/2023</t>
  </si>
  <si>
    <t>WEX EUROPE SERVICES SRL</t>
  </si>
  <si>
    <t>17/04/2023</t>
  </si>
  <si>
    <t>CARBURANTI E LUBRIFICANTI AUTOMEZZI</t>
  </si>
  <si>
    <t>RESOURCE SRL</t>
  </si>
  <si>
    <t>05/04/2023</t>
  </si>
  <si>
    <t>18/04/2023</t>
  </si>
  <si>
    <t>CONS.CERTIF.NE ISO 9001/14001/18001</t>
  </si>
  <si>
    <t>SANTACROCE ROBERTO</t>
  </si>
  <si>
    <t>09/03/2023</t>
  </si>
  <si>
    <t>Datagraf Servizi S.r.l.</t>
  </si>
  <si>
    <t>09/04/2023</t>
  </si>
  <si>
    <t>ASSISTENZA HARDWARE E SOFTWARE</t>
  </si>
  <si>
    <t>10/03/2023</t>
  </si>
  <si>
    <t>NORAP SRL</t>
  </si>
  <si>
    <t>10/04/2023</t>
  </si>
  <si>
    <t>SICUR.A.L.A. SRL</t>
  </si>
  <si>
    <t>SPESE VACCINI E VISITE MEDICHE</t>
  </si>
  <si>
    <t>24/03/2023</t>
  </si>
  <si>
    <t>PACIELLO AGENCY S.A.S. DI PACIELLO CARMINE &amp; C.</t>
  </si>
  <si>
    <t>21/03/2023</t>
  </si>
  <si>
    <t>TECNO - AMBIENTE SRL</t>
  </si>
  <si>
    <t>BUDETTI FLAMINIO</t>
  </si>
  <si>
    <t>COMPENSO COLLEGIO SINDACALE</t>
  </si>
  <si>
    <t>DHM TECH SRLS</t>
  </si>
  <si>
    <t>DE VIVO ANNALISA</t>
  </si>
  <si>
    <t>DE CARO ACHILLE</t>
  </si>
  <si>
    <t>COMPENSO PER REVISORE LEGALE</t>
  </si>
  <si>
    <t>19/04/2023</t>
  </si>
  <si>
    <t>LEYTON ITALIA SRL</t>
  </si>
  <si>
    <t>Q8 QUASER SRL</t>
  </si>
  <si>
    <t>18/05/2023</t>
  </si>
  <si>
    <t>SICURITALIA IVRI S.P.A.</t>
  </si>
  <si>
    <t>20/04/2023</t>
  </si>
  <si>
    <t>ATTREZZATURE VARIE E MINUTE</t>
  </si>
  <si>
    <t>10/02/2023</t>
  </si>
  <si>
    <t>Euro Rida  s.a.s.</t>
  </si>
  <si>
    <t>Arechi Security Service SrL</t>
  </si>
  <si>
    <t>VIGILANZA</t>
  </si>
  <si>
    <t>DULEVO INTERNATIONAL SPA</t>
  </si>
  <si>
    <t>NOLEGGIO SPAZZATRICI E LAVASTRADE</t>
  </si>
  <si>
    <t>07/03/2023</t>
  </si>
  <si>
    <t>DIGITAL SERVICE Srl</t>
  </si>
  <si>
    <t>02/04/2023</t>
  </si>
  <si>
    <t>NOLEGGIO ATTREZZATURE</t>
  </si>
  <si>
    <t>14/03/2023</t>
  </si>
  <si>
    <t>SOCOFASA ONLUS</t>
  </si>
  <si>
    <t>Mediterranea Service S.r.l.</t>
  </si>
  <si>
    <t>MICROAMBIENTE SRL</t>
  </si>
  <si>
    <t>16/04/2023</t>
  </si>
  <si>
    <t>MACCH.ELETTRICHE-ELETTR. D'UFFICIO</t>
  </si>
  <si>
    <t>ECHODINAMICA SRL</t>
  </si>
  <si>
    <t>17/03/2023</t>
  </si>
  <si>
    <t>EDENRED ITALIA SRL</t>
  </si>
  <si>
    <t>TICKET BUONI PASTO</t>
  </si>
  <si>
    <t>23/03/2023</t>
  </si>
  <si>
    <t>CERRATO SERVICE SRL</t>
  </si>
  <si>
    <t>23/04/2023</t>
  </si>
  <si>
    <t>MANUTENZIONE-RIPARAZIONE BENI PROPRI</t>
  </si>
  <si>
    <t>Officine Ortopediche Rizzoli</t>
  </si>
  <si>
    <t>28/03/2023</t>
  </si>
  <si>
    <t>A.C GROUP DI CARBONE ANDREA</t>
  </si>
  <si>
    <t>28/04/2023</t>
  </si>
  <si>
    <t>SPA PETROLI SRL</t>
  </si>
  <si>
    <t>02/05/2023</t>
  </si>
  <si>
    <t>Compagnia Italiana Lubrificante S.p.A</t>
  </si>
  <si>
    <t>OMF s.c.a.r.l</t>
  </si>
  <si>
    <t>24/04/2023</t>
  </si>
  <si>
    <t>MANUTENZ.RIPAR.BENI DI TERZI</t>
  </si>
  <si>
    <t>ENEL ENERGIA SPA</t>
  </si>
  <si>
    <t>26/04/2023</t>
  </si>
  <si>
    <t>ENERGIA ELETTRICA</t>
  </si>
  <si>
    <t>10/01/2023</t>
  </si>
  <si>
    <t>EURO SERVIZI S.R.L.</t>
  </si>
  <si>
    <t>27/04/2023</t>
  </si>
  <si>
    <t>AUTOMEZZI</t>
  </si>
  <si>
    <t>19/01/2023</t>
  </si>
  <si>
    <t>IMQ S.p.A.</t>
  </si>
  <si>
    <t>15/02/2023</t>
  </si>
  <si>
    <t>SERVIZI ECOLOGICI ED AMBIENTALI SRL</t>
  </si>
  <si>
    <t>RIDUZIONE VOLUMETRICA CARTA E CARTOE</t>
  </si>
  <si>
    <t>27/02/2023</t>
  </si>
  <si>
    <t>ORAM SRL</t>
  </si>
  <si>
    <t>CONTENITORI X RACCOLTA DIFFERENZIA</t>
  </si>
  <si>
    <t>GRAFICA &amp; STAMPA DI DATO SRL</t>
  </si>
  <si>
    <t>ECOFFICINE S.R.L.</t>
  </si>
  <si>
    <t>MANUTENZIONE AUTOMEZ. DI PROPRIETA'</t>
  </si>
  <si>
    <t>LAVAGGIO AUTOMEZZI</t>
  </si>
  <si>
    <t>13/03/2023</t>
  </si>
  <si>
    <t>MAYA S.R.L.</t>
  </si>
  <si>
    <t>CLINTEX SRL</t>
  </si>
  <si>
    <t>TEC.M.A. SRL unipersonale</t>
  </si>
  <si>
    <t>MANUTENZIONE AUTOMEZZI DI TERZI</t>
  </si>
  <si>
    <t>LANDI CARMINE</t>
  </si>
  <si>
    <t>NOLEGGIO ATTREZZATURE SPECIALI</t>
  </si>
  <si>
    <t>Mare Group S.p.A.</t>
  </si>
  <si>
    <t>27/03/2023</t>
  </si>
  <si>
    <t>LA.ME.AR DI MEMOLI SALVATORE</t>
  </si>
  <si>
    <t>CESARO MAC IMPORT s.r.l.</t>
  </si>
  <si>
    <t>22/03/2023</t>
  </si>
  <si>
    <t>MDS GROUP S.R.L.DISTRIBUZIONE E SERVIZI</t>
  </si>
  <si>
    <t>CENTRO DI ANALISI CHIMICHE s.r.l</t>
  </si>
  <si>
    <t>ANALISI RIFIUTI</t>
  </si>
  <si>
    <t>ITS INFORMATICA S.R.L.S.</t>
  </si>
  <si>
    <t>29/04/2023</t>
  </si>
  <si>
    <t>STUDIO ASSOCIATO CHIARITO</t>
  </si>
  <si>
    <t>Edil Cava Santa Maria la Bruna Srl</t>
  </si>
  <si>
    <t>SERVIZIO SMALTIMENTO RIFIUTI URBANI</t>
  </si>
  <si>
    <t>FERRARO EMILIO</t>
  </si>
  <si>
    <t>FASANO GOMME 2 S.R. L.</t>
  </si>
  <si>
    <t>VIGILANZA SAN MICHELE SRL</t>
  </si>
  <si>
    <t>D'AURIA MICHELA</t>
  </si>
  <si>
    <t>03/05/2023</t>
  </si>
  <si>
    <t>07/05/2023</t>
  </si>
  <si>
    <t>PLANETARIA S.R.L.</t>
  </si>
  <si>
    <t>SMALT.TRAS.TO INDIFFERENZIATO SECCO</t>
  </si>
  <si>
    <t>NAPPI SUD srl</t>
  </si>
  <si>
    <t>SERVIZIO SELEZIONE MULTIMATERIALE</t>
  </si>
  <si>
    <t>SALERNO ENERGIA VENDITE SPA</t>
  </si>
  <si>
    <t>MEDIA PRESS D'ANGELO</t>
  </si>
  <si>
    <t>PISAPIA SABATO</t>
  </si>
  <si>
    <t>04/05/2023</t>
  </si>
  <si>
    <t>TOSINI GROUP SRL</t>
  </si>
  <si>
    <t>DE BLASI SABINO</t>
  </si>
  <si>
    <t>CONSULENZA LEGALE</t>
  </si>
  <si>
    <t>L.R.S. TRASPORTI SRL</t>
  </si>
  <si>
    <t>CIRILLO MARIO</t>
  </si>
  <si>
    <t>21/04/2023</t>
  </si>
  <si>
    <t>SEDEN s.r.l. Unipersonale</t>
  </si>
  <si>
    <t>NAPOLETANA PLASTICA SRL</t>
  </si>
  <si>
    <t>01/05/2023</t>
  </si>
  <si>
    <t>AUTOSTRADE PER L' ITALIA SPA</t>
  </si>
  <si>
    <t>PEDAGGI AUTOSTRADALI AUTOMEZZI</t>
  </si>
  <si>
    <t>TELEPASS SPA</t>
  </si>
  <si>
    <t>ASSISTENZE VARIE</t>
  </si>
  <si>
    <t>08/05/2023</t>
  </si>
  <si>
    <t>GIANNATTASIO GIOVANNI</t>
  </si>
  <si>
    <t>Wander Travel di Principe Umberto</t>
  </si>
  <si>
    <t>09/05/2023</t>
  </si>
  <si>
    <t>10/05/2023</t>
  </si>
  <si>
    <t>12/05/2023</t>
  </si>
  <si>
    <t>13/05/2023</t>
  </si>
  <si>
    <t>16/05/2023</t>
  </si>
  <si>
    <t>23/02/2023</t>
  </si>
  <si>
    <t>S.I.C. S.r.l.</t>
  </si>
  <si>
    <t>17/05/2023</t>
  </si>
  <si>
    <t>QUALITY CONTROL SRL</t>
  </si>
  <si>
    <t>IMPIANTI CONDIZIONAMENTO</t>
  </si>
  <si>
    <t>MyO S.p.A.</t>
  </si>
  <si>
    <t>COOP. 3SSS</t>
  </si>
  <si>
    <t>AD LOGISTICA SRL</t>
  </si>
  <si>
    <t>SMALTIMENTO FRAZIONE VERDE PUBB.</t>
  </si>
  <si>
    <t>ROSSETTI PACKAGING SRL</t>
  </si>
  <si>
    <t>06/05/2023</t>
  </si>
  <si>
    <t>ECOPOLIS DI LAZZERINI S.R.L.</t>
  </si>
  <si>
    <t>NOLA FERRAMENTA SRL</t>
  </si>
  <si>
    <t>05/05/2023</t>
  </si>
  <si>
    <t>ECOSISTEM S.R.L.</t>
  </si>
  <si>
    <t>PACIFICO SRL Lavanderia Industriale</t>
  </si>
  <si>
    <t>Giunko SRL</t>
  </si>
  <si>
    <t>SITO INTERNET</t>
  </si>
  <si>
    <t>DIASTILO</t>
  </si>
  <si>
    <t>SINEKO SRL</t>
  </si>
  <si>
    <t>11/05/2023</t>
  </si>
  <si>
    <t>F.LLI PAPA S.R.L.</t>
  </si>
  <si>
    <t>NEOTES S.R.L.</t>
  </si>
  <si>
    <t>ANALISI CHIMICHE</t>
  </si>
  <si>
    <t>15/05/2023</t>
  </si>
  <si>
    <t>De Cristofaro Di De Cristofaro Gerardina</t>
  </si>
  <si>
    <t>23/05/2023</t>
  </si>
  <si>
    <t>VODAFONE ITALIA SPA</t>
  </si>
  <si>
    <t>24/05/2023</t>
  </si>
  <si>
    <t>29/05/2023</t>
  </si>
  <si>
    <t>31/05/2023</t>
  </si>
  <si>
    <t>30/05/2023</t>
  </si>
  <si>
    <t>A. MANZONI &amp;C. SpA</t>
  </si>
  <si>
    <t>SPESE E PUBBLICAZIONE BANDO DI GARA</t>
  </si>
  <si>
    <t>F.DO ACCANTON.TO VERTENZE PERSONALE</t>
  </si>
  <si>
    <t>Net4market - CSAmed srl</t>
  </si>
  <si>
    <t>G.&amp; M. EDIL Srl Impresa Costruzioni</t>
  </si>
  <si>
    <t>06/06/2023</t>
  </si>
  <si>
    <t>BCF CONSULTING DI CAMERA ROSA</t>
  </si>
  <si>
    <t>26/05/2023</t>
  </si>
  <si>
    <t>PRATICHE AUTOMOB. AUTOMEZZI</t>
  </si>
  <si>
    <t>DELOITTE &amp; TOUCHE SPA</t>
  </si>
  <si>
    <t>21/05/2023</t>
  </si>
  <si>
    <t>CARB.LUBES</t>
  </si>
  <si>
    <t>Ripul Service scs Arl</t>
  </si>
  <si>
    <t>27/05/2023</t>
  </si>
  <si>
    <t>03/06/2023</t>
  </si>
  <si>
    <t>DE PISAPIA ATTILIO</t>
  </si>
  <si>
    <t>MONDO PASQUALE</t>
  </si>
  <si>
    <t>25/05/2023</t>
  </si>
  <si>
    <t>CELENTANO LUIGI</t>
  </si>
  <si>
    <t>30/06/2023</t>
  </si>
  <si>
    <t>03/07/2023</t>
  </si>
  <si>
    <t>29/03/2023</t>
  </si>
  <si>
    <t>15/12/2021</t>
  </si>
  <si>
    <t>VERTEC ITALIA S.R.L.</t>
  </si>
  <si>
    <t>15/01/2022</t>
  </si>
  <si>
    <t>TR.IN.CO.N.E. SRL</t>
  </si>
  <si>
    <t>01/06/2023</t>
  </si>
  <si>
    <t>02/06/2023</t>
  </si>
  <si>
    <t>INTERZERO ITALY SRL</t>
  </si>
  <si>
    <t>22/05/2023</t>
  </si>
  <si>
    <t>8 ADV s.r.l.</t>
  </si>
  <si>
    <t>09/06/2023</t>
  </si>
  <si>
    <t>ISTITUTO POLIGRAFICO E ZECCA DELLO STATO</t>
  </si>
  <si>
    <t>FOMS SRL</t>
  </si>
  <si>
    <t>08/06/2023</t>
  </si>
  <si>
    <t>MANZO ENRICO</t>
  </si>
  <si>
    <t>07/06/2023</t>
  </si>
  <si>
    <t>13/06/2023</t>
  </si>
  <si>
    <t>20/05/2023</t>
  </si>
  <si>
    <t>28/05/2023</t>
  </si>
  <si>
    <t>ALTRI SERVIZI</t>
  </si>
  <si>
    <t>SOFIA PALUMBO- BELT SERVICE</t>
  </si>
  <si>
    <t>PLASTICART S.R.L.</t>
  </si>
  <si>
    <t>EDIL PLINIO SRL</t>
  </si>
  <si>
    <t>05/06/2023</t>
  </si>
  <si>
    <t>GRUPPOCTY SRL - CONTROLSECURITY</t>
  </si>
  <si>
    <t>10/06/2023</t>
  </si>
  <si>
    <t>19/05/2023</t>
  </si>
  <si>
    <t>Privilege Group</t>
  </si>
  <si>
    <t>07/12/2022</t>
  </si>
  <si>
    <t>MION VENTOLTERMICA DEPURAZIONI SPA</t>
  </si>
  <si>
    <t>07/01/2023</t>
  </si>
  <si>
    <t>12/06/2023</t>
  </si>
  <si>
    <t>CONSULENZA AMBIENTALE</t>
  </si>
  <si>
    <t>MILITE DARIO</t>
  </si>
  <si>
    <t>16/06/2023</t>
  </si>
  <si>
    <t>GRIMALDI ROSA</t>
  </si>
  <si>
    <t>RIMBORSO SPESE PROFESSIONISTI</t>
  </si>
  <si>
    <t>INFOCAMERE SOCIETA' CONSORTILE DI INFORMATICA DELLE C. DI C.</t>
  </si>
  <si>
    <t>14/06/2023</t>
  </si>
  <si>
    <t>08/04/2023</t>
  </si>
  <si>
    <t>15/06/2023</t>
  </si>
  <si>
    <t>INPS</t>
  </si>
  <si>
    <t>SPESE X VISITE MEDICHE FISCALI</t>
  </si>
  <si>
    <t>17/06/2023</t>
  </si>
  <si>
    <t>27/06/2023</t>
  </si>
  <si>
    <t>21/06/2023</t>
  </si>
  <si>
    <t>22/06/2023</t>
  </si>
  <si>
    <t>23/06/2023</t>
  </si>
  <si>
    <t>iMotion S.r.l. unipersonale</t>
  </si>
  <si>
    <t>28/06/2023</t>
  </si>
  <si>
    <t>29/06/2023</t>
  </si>
  <si>
    <t>07/02/2022</t>
  </si>
  <si>
    <t>CARBONE GREEN POWER SRL</t>
  </si>
  <si>
    <t>24/06/2023</t>
  </si>
  <si>
    <t>EGS Costruzioni s. r. l.</t>
  </si>
  <si>
    <t>19/06/2023</t>
  </si>
  <si>
    <t>CRISTAL CAR S.R.L.</t>
  </si>
  <si>
    <t>18/06/2023</t>
  </si>
  <si>
    <t>25/06/2023</t>
  </si>
  <si>
    <t>GALDIERI C. &amp; FIGLI SPA</t>
  </si>
  <si>
    <t>IMPERIA SRL</t>
  </si>
  <si>
    <t>ARREDAMENTO</t>
  </si>
  <si>
    <t>ECOCHIMICA SRL</t>
  </si>
  <si>
    <t>26/06/2023</t>
  </si>
  <si>
    <t>S.A.CO.M SUD</t>
  </si>
  <si>
    <t>IMPIANTI D'ALLARME-ANTIFURTO</t>
  </si>
  <si>
    <t>TRA.M.A.E.L. S.R.L.</t>
  </si>
  <si>
    <t>08/07/2023</t>
  </si>
  <si>
    <t>AGENZIA RIDETE SOTTO I BAFFI</t>
  </si>
  <si>
    <t>SUMUS ITALIA S.R.L.</t>
  </si>
  <si>
    <t>LICENZE DI PROGRAMMI SOFTWARE</t>
  </si>
  <si>
    <t>Data fattura</t>
  </si>
  <si>
    <t>Numero fattura</t>
  </si>
  <si>
    <t xml:space="preserve">Tipologia di spesa </t>
  </si>
  <si>
    <t>Data di scadenza pagamento fattura</t>
  </si>
  <si>
    <t>Data di pagamento fattura</t>
  </si>
  <si>
    <t>04/06/2023</t>
  </si>
  <si>
    <t>16/07/2023</t>
  </si>
  <si>
    <t>Importo</t>
  </si>
  <si>
    <t xml:space="preserve">Giorni intercorrenti </t>
  </si>
  <si>
    <t>Ritardo ponderato</t>
  </si>
  <si>
    <t>SALERNO PULITA SPA</t>
  </si>
  <si>
    <t>DATI SUI PAGAMENTI - II TRIMESTRE 2023</t>
  </si>
  <si>
    <t>ALTRI ONERI</t>
  </si>
  <si>
    <t>NOLEGGIO ATTREZZATURE - Lavasciuga -</t>
  </si>
  <si>
    <t>GALDERISI STEFANIA</t>
  </si>
  <si>
    <t>Ritenuta Dlgs50/2016 art.30</t>
  </si>
  <si>
    <t>ASSISTENZA FISCALE</t>
  </si>
  <si>
    <t>ASSISTENZA LEGALE GARE APPALTO</t>
  </si>
  <si>
    <t>CAMPAGNA SVILUPPO RACCOLTA DIFFEREZ.</t>
  </si>
  <si>
    <t>CONSULENZA PRIVACY REG. EU 679/2016</t>
  </si>
  <si>
    <t>CONSULENZA TECNICA</t>
  </si>
  <si>
    <t>CONSULENZA TRASP. ANTICORR. MOG.231</t>
  </si>
  <si>
    <t>INCARICHI PROFESSIONALI</t>
  </si>
  <si>
    <t>LAVAGGIO INDUMENTI</t>
  </si>
  <si>
    <t xml:space="preserve">MANUT. DA AMM.RE BENI DI TERZI </t>
  </si>
  <si>
    <t>TELEFONIA FISSA</t>
  </si>
  <si>
    <t>NOLEGGIO AUTOMEZZI</t>
  </si>
  <si>
    <t>SPESE PER ADEMPIMENTI SOCIETARI</t>
  </si>
  <si>
    <t>SPESE DISINFESTAZIONE E SANIFICAZIONE</t>
  </si>
  <si>
    <t>SPESE ISCRIZIONE ALBO GESTORI AMBIENTALI</t>
  </si>
  <si>
    <t>SERVIZIO RITIRO DEIEZIONI CANINE</t>
  </si>
  <si>
    <t>SPESE TRASPORTO E SPEDIZIONE</t>
  </si>
  <si>
    <t>SPESE VIAGGIO E TRASFERTE</t>
  </si>
  <si>
    <t>SPESE AMMINISTRATIVE</t>
  </si>
  <si>
    <t>SPESE PER REVISIONE CONTABILE BILANCIO</t>
  </si>
  <si>
    <t>ADINOLFI DOMENICO</t>
  </si>
  <si>
    <t>C.C.I.A. SALERNO</t>
  </si>
  <si>
    <t>DIRITTI CAMERALI</t>
  </si>
  <si>
    <t>ZECCA DELLO STATO</t>
  </si>
  <si>
    <t>PUBBLICAZIONE BANDI GARE</t>
  </si>
  <si>
    <t>ALBO NAZIONALE GESTORI AMBIENTALI</t>
  </si>
  <si>
    <t>AUTOMOBILE CLUB D'ITALIA</t>
  </si>
  <si>
    <t>TASSA POSSESSO AUTOMEZZI</t>
  </si>
  <si>
    <t>POLIZZA INFORTUNI DIRIG.</t>
  </si>
  <si>
    <t>POLIZZA ASSICURATIVA D&amp;O</t>
  </si>
  <si>
    <t>COMPAGNIA CHUBB INS C/O AEC UNDERWRITING</t>
  </si>
  <si>
    <t>COMPAGNIA HDI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</si>
</sst>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Alignment="1">
      <alignment horizontal="right"/>
    </xf>
    <xf numFmtId="49" fontId="21" fillId="0" borderId="0" xfId="0" applyNumberFormat="1" applyFont="1" applyAlignment="1">
      <alignment horizontal="left"/>
    </xf>
    <xf numFmtId="49" fontId="19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1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>
      <alignment horizontal="right"/>
    </xf>
    <xf numFmtId="49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left"/>
    </xf>
    <xf numFmtId="4" fontId="21" fillId="0" borderId="0" xfId="0" applyNumberFormat="1" applyFont="1" applyFill="1" applyAlignment="1">
      <alignment horizontal="right"/>
    </xf>
    <xf numFmtId="0" fontId="21" fillId="0" borderId="0" xfId="0" applyFont="1" applyFill="1"/>
    <xf numFmtId="49" fontId="0" fillId="0" borderId="0" xfId="0" applyNumberFormat="1" applyFill="1" applyAlignment="1">
      <alignment horizontal="left"/>
    </xf>
    <xf numFmtId="4" fontId="21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center"/>
    </xf>
    <xf numFmtId="4" fontId="20" fillId="0" borderId="0" xfId="0" applyNumberFormat="1" applyFont="1"/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3"/>
  <sheetViews>
    <sheetView tabSelected="1" topLeftCell="B515" zoomScaleNormal="100" workbookViewId="0">
      <selection activeCell="F541" sqref="F541:K543"/>
    </sheetView>
  </sheetViews>
  <sheetFormatPr defaultColWidth="9.109375" defaultRowHeight="13.2" x14ac:dyDescent="0.25"/>
  <cols>
    <col min="1" max="1" width="9.109375" style="6"/>
    <col min="2" max="2" width="17.109375" style="13" customWidth="1"/>
    <col min="3" max="3" width="9.5546875" style="6" bestFit="1" customWidth="1"/>
    <col min="4" max="4" width="62.33203125" style="6" customWidth="1"/>
    <col min="5" max="5" width="42.6640625" style="6" customWidth="1"/>
    <col min="6" max="6" width="13.6640625" style="6" customWidth="1"/>
    <col min="7" max="7" width="16.77734375" style="13" customWidth="1"/>
    <col min="8" max="8" width="16.88671875" style="13" customWidth="1"/>
    <col min="9" max="9" width="12.44140625" style="6" customWidth="1"/>
    <col min="10" max="10" width="12.33203125" style="6" bestFit="1" customWidth="1"/>
    <col min="11" max="16384" width="9.109375" style="6"/>
  </cols>
  <sheetData>
    <row r="1" spans="2:10" x14ac:dyDescent="0.25">
      <c r="B1" s="12"/>
      <c r="H1" s="12"/>
      <c r="I1" s="1"/>
      <c r="J1" s="1"/>
    </row>
    <row r="2" spans="2:10" x14ac:dyDescent="0.25">
      <c r="B2" s="9"/>
      <c r="C2" s="8"/>
      <c r="D2" s="9"/>
      <c r="F2" s="10"/>
      <c r="G2" s="11"/>
      <c r="H2" s="9"/>
      <c r="I2" s="9"/>
      <c r="J2" s="9"/>
    </row>
    <row r="4" spans="2:10" ht="13.8" thickBot="1" x14ac:dyDescent="0.3">
      <c r="B4" s="7"/>
      <c r="C4" s="8"/>
      <c r="D4" s="7"/>
      <c r="F4" s="10"/>
    </row>
    <row r="5" spans="2:10" ht="25.2" customHeight="1" x14ac:dyDescent="0.25">
      <c r="B5" s="31" t="s">
        <v>335</v>
      </c>
      <c r="C5" s="32"/>
      <c r="D5" s="32"/>
      <c r="E5" s="32"/>
      <c r="F5" s="32"/>
      <c r="G5" s="32"/>
      <c r="H5" s="32"/>
      <c r="I5" s="32"/>
      <c r="J5" s="33"/>
    </row>
    <row r="6" spans="2:10" ht="25.2" customHeight="1" thickBot="1" x14ac:dyDescent="0.3">
      <c r="B6" s="34" t="s">
        <v>336</v>
      </c>
      <c r="C6" s="35"/>
      <c r="D6" s="35"/>
      <c r="E6" s="35"/>
      <c r="F6" s="35"/>
      <c r="G6" s="35"/>
      <c r="H6" s="35"/>
      <c r="I6" s="35"/>
      <c r="J6" s="36"/>
    </row>
    <row r="7" spans="2:10" ht="36" customHeight="1" x14ac:dyDescent="0.25">
      <c r="B7" s="7" t="s">
        <v>325</v>
      </c>
      <c r="C7" s="8" t="s">
        <v>326</v>
      </c>
      <c r="D7" s="7" t="s">
        <v>0</v>
      </c>
      <c r="E7" s="8" t="s">
        <v>327</v>
      </c>
      <c r="F7" s="10" t="s">
        <v>332</v>
      </c>
      <c r="G7" s="11" t="s">
        <v>328</v>
      </c>
      <c r="H7" s="9" t="s">
        <v>329</v>
      </c>
      <c r="I7" s="5" t="s">
        <v>333</v>
      </c>
      <c r="J7" s="9" t="s">
        <v>334</v>
      </c>
    </row>
    <row r="8" spans="2:10" x14ac:dyDescent="0.25">
      <c r="B8" s="14" t="s">
        <v>1</v>
      </c>
      <c r="C8" s="3">
        <v>43626</v>
      </c>
      <c r="D8" s="2" t="s">
        <v>2</v>
      </c>
      <c r="E8" s="2" t="s">
        <v>5</v>
      </c>
      <c r="F8" s="4">
        <v>2619.09</v>
      </c>
      <c r="G8" s="14" t="s">
        <v>3</v>
      </c>
      <c r="H8" s="14" t="s">
        <v>4</v>
      </c>
      <c r="I8" s="15">
        <f>IF(OR(G8=0,H8=0),0,H8-G8)</f>
        <v>2</v>
      </c>
      <c r="J8" s="16">
        <f>F8*I8</f>
        <v>5238.18</v>
      </c>
    </row>
    <row r="9" spans="2:10" x14ac:dyDescent="0.25">
      <c r="B9" s="14" t="s">
        <v>1</v>
      </c>
      <c r="C9" s="3">
        <v>43624</v>
      </c>
      <c r="D9" s="2" t="s">
        <v>2</v>
      </c>
      <c r="E9" s="2" t="s">
        <v>5</v>
      </c>
      <c r="F9" s="4">
        <v>5619.49</v>
      </c>
      <c r="G9" s="14" t="s">
        <v>3</v>
      </c>
      <c r="H9" s="14" t="s">
        <v>4</v>
      </c>
      <c r="I9" s="15">
        <f t="shared" ref="I9:I72" si="0">IF(OR(G9=0,H9=0),0,H9-G9)</f>
        <v>2</v>
      </c>
      <c r="J9" s="16">
        <f t="shared" ref="J9:J72" si="1">F9*I9</f>
        <v>11238.98</v>
      </c>
    </row>
    <row r="10" spans="2:10" x14ac:dyDescent="0.25">
      <c r="B10" s="14" t="s">
        <v>1</v>
      </c>
      <c r="C10" s="3">
        <v>43625</v>
      </c>
      <c r="D10" s="2" t="s">
        <v>2</v>
      </c>
      <c r="E10" s="2" t="s">
        <v>5</v>
      </c>
      <c r="F10" s="4">
        <v>1073.43</v>
      </c>
      <c r="G10" s="14" t="s">
        <v>3</v>
      </c>
      <c r="H10" s="14" t="s">
        <v>4</v>
      </c>
      <c r="I10" s="15">
        <f t="shared" si="0"/>
        <v>2</v>
      </c>
      <c r="J10" s="16">
        <f t="shared" si="1"/>
        <v>2146.86</v>
      </c>
    </row>
    <row r="11" spans="2:10" x14ac:dyDescent="0.25">
      <c r="B11" s="14" t="s">
        <v>6</v>
      </c>
      <c r="C11" s="3">
        <v>772022</v>
      </c>
      <c r="D11" s="2" t="s">
        <v>339</v>
      </c>
      <c r="E11" s="2" t="s">
        <v>10</v>
      </c>
      <c r="F11" s="4">
        <v>70.010000000000005</v>
      </c>
      <c r="G11" s="14" t="s">
        <v>9</v>
      </c>
      <c r="H11" s="14" t="s">
        <v>8</v>
      </c>
      <c r="I11" s="15">
        <f t="shared" si="0"/>
        <v>63</v>
      </c>
      <c r="J11" s="16">
        <f t="shared" si="1"/>
        <v>4410.63</v>
      </c>
    </row>
    <row r="12" spans="2:10" x14ac:dyDescent="0.25">
      <c r="B12" s="14" t="s">
        <v>6</v>
      </c>
      <c r="C12" s="3">
        <v>732022</v>
      </c>
      <c r="D12" s="2" t="s">
        <v>339</v>
      </c>
      <c r="E12" s="17" t="s">
        <v>11</v>
      </c>
      <c r="F12" s="4">
        <v>41.77</v>
      </c>
      <c r="G12" s="14" t="s">
        <v>9</v>
      </c>
      <c r="H12" s="14" t="s">
        <v>8</v>
      </c>
      <c r="I12" s="15">
        <f t="shared" si="0"/>
        <v>63</v>
      </c>
      <c r="J12" s="16">
        <f t="shared" si="1"/>
        <v>2631.51</v>
      </c>
    </row>
    <row r="13" spans="2:10" x14ac:dyDescent="0.25">
      <c r="B13" s="14" t="s">
        <v>9</v>
      </c>
      <c r="C13" s="3">
        <v>42023</v>
      </c>
      <c r="D13" s="2" t="s">
        <v>339</v>
      </c>
      <c r="E13" s="2" t="s">
        <v>10</v>
      </c>
      <c r="F13" s="4">
        <v>23.45</v>
      </c>
      <c r="G13" s="14" t="s">
        <v>12</v>
      </c>
      <c r="H13" s="14" t="s">
        <v>8</v>
      </c>
      <c r="I13" s="15">
        <f t="shared" si="0"/>
        <v>35</v>
      </c>
      <c r="J13" s="16">
        <f t="shared" si="1"/>
        <v>820.75</v>
      </c>
    </row>
    <row r="14" spans="2:10" x14ac:dyDescent="0.25">
      <c r="B14" s="14" t="s">
        <v>9</v>
      </c>
      <c r="C14" s="3">
        <v>22023</v>
      </c>
      <c r="D14" s="2" t="s">
        <v>339</v>
      </c>
      <c r="E14" s="2" t="s">
        <v>11</v>
      </c>
      <c r="F14" s="4">
        <v>28.61</v>
      </c>
      <c r="G14" s="14" t="s">
        <v>12</v>
      </c>
      <c r="H14" s="14" t="s">
        <v>8</v>
      </c>
      <c r="I14" s="15">
        <f t="shared" si="0"/>
        <v>35</v>
      </c>
      <c r="J14" s="16">
        <f t="shared" si="1"/>
        <v>1001.35</v>
      </c>
    </row>
    <row r="15" spans="2:10" x14ac:dyDescent="0.25">
      <c r="B15" s="14" t="s">
        <v>12</v>
      </c>
      <c r="C15" s="3">
        <v>672023</v>
      </c>
      <c r="D15" s="2" t="s">
        <v>339</v>
      </c>
      <c r="E15" s="2" t="s">
        <v>11</v>
      </c>
      <c r="F15" s="4">
        <v>32.28</v>
      </c>
      <c r="G15" s="14" t="s">
        <v>7</v>
      </c>
      <c r="H15" s="14" t="s">
        <v>8</v>
      </c>
      <c r="I15" s="15">
        <f t="shared" si="0"/>
        <v>5</v>
      </c>
      <c r="J15" s="16">
        <f t="shared" si="1"/>
        <v>161.4</v>
      </c>
    </row>
    <row r="16" spans="2:10" x14ac:dyDescent="0.25">
      <c r="B16" s="14" t="s">
        <v>12</v>
      </c>
      <c r="C16" s="3">
        <v>692023</v>
      </c>
      <c r="D16" s="2" t="s">
        <v>339</v>
      </c>
      <c r="E16" s="2" t="s">
        <v>10</v>
      </c>
      <c r="F16" s="4">
        <v>70.39</v>
      </c>
      <c r="G16" s="14" t="s">
        <v>7</v>
      </c>
      <c r="H16" s="14" t="s">
        <v>8</v>
      </c>
      <c r="I16" s="15">
        <f t="shared" si="0"/>
        <v>5</v>
      </c>
      <c r="J16" s="16">
        <f t="shared" si="1"/>
        <v>351.95</v>
      </c>
    </row>
    <row r="17" spans="2:10" x14ac:dyDescent="0.25">
      <c r="B17" s="14" t="s">
        <v>13</v>
      </c>
      <c r="C17" s="3">
        <v>261600</v>
      </c>
      <c r="D17" s="2" t="s">
        <v>14</v>
      </c>
      <c r="E17" s="2" t="s">
        <v>16</v>
      </c>
      <c r="F17" s="4">
        <v>228.96</v>
      </c>
      <c r="G17" s="14" t="s">
        <v>13</v>
      </c>
      <c r="H17" s="14" t="s">
        <v>15</v>
      </c>
      <c r="I17" s="15">
        <f t="shared" si="0"/>
        <v>-1</v>
      </c>
      <c r="J17" s="16">
        <f t="shared" si="1"/>
        <v>-228.96</v>
      </c>
    </row>
    <row r="18" spans="2:10" x14ac:dyDescent="0.25">
      <c r="B18" s="14" t="s">
        <v>13</v>
      </c>
      <c r="C18" s="3">
        <v>600007</v>
      </c>
      <c r="D18" s="2" t="s">
        <v>17</v>
      </c>
      <c r="E18" s="2" t="s">
        <v>16</v>
      </c>
      <c r="F18" s="4">
        <v>34.4</v>
      </c>
      <c r="G18" s="14" t="s">
        <v>13</v>
      </c>
      <c r="H18" s="14" t="s">
        <v>13</v>
      </c>
      <c r="I18" s="15">
        <f t="shared" si="0"/>
        <v>0</v>
      </c>
      <c r="J18" s="16">
        <f t="shared" si="1"/>
        <v>0</v>
      </c>
    </row>
    <row r="19" spans="2:10" x14ac:dyDescent="0.25">
      <c r="B19" s="14" t="s">
        <v>18</v>
      </c>
      <c r="C19" s="3">
        <v>67523</v>
      </c>
      <c r="D19" s="2" t="s">
        <v>360</v>
      </c>
      <c r="E19" s="2" t="s">
        <v>16</v>
      </c>
      <c r="F19" s="4">
        <v>50</v>
      </c>
      <c r="G19" s="14" t="s">
        <v>19</v>
      </c>
      <c r="H19" s="14" t="s">
        <v>19</v>
      </c>
      <c r="I19" s="15">
        <f t="shared" si="0"/>
        <v>0</v>
      </c>
      <c r="J19" s="16">
        <f t="shared" si="1"/>
        <v>0</v>
      </c>
    </row>
    <row r="20" spans="2:10" x14ac:dyDescent="0.25">
      <c r="B20" s="14" t="s">
        <v>24</v>
      </c>
      <c r="C20" s="3">
        <v>45284</v>
      </c>
      <c r="D20" s="2" t="s">
        <v>25</v>
      </c>
      <c r="E20" s="17" t="s">
        <v>26</v>
      </c>
      <c r="F20" s="4">
        <v>8.94</v>
      </c>
      <c r="G20" s="14" t="s">
        <v>15</v>
      </c>
      <c r="H20" s="14" t="s">
        <v>22</v>
      </c>
      <c r="I20" s="15">
        <f t="shared" si="0"/>
        <v>6</v>
      </c>
      <c r="J20" s="16">
        <f t="shared" si="1"/>
        <v>53.64</v>
      </c>
    </row>
    <row r="21" spans="2:10" x14ac:dyDescent="0.25">
      <c r="B21" s="14" t="s">
        <v>24</v>
      </c>
      <c r="C21" s="3">
        <v>46011</v>
      </c>
      <c r="D21" s="2" t="s">
        <v>25</v>
      </c>
      <c r="E21" s="2" t="s">
        <v>26</v>
      </c>
      <c r="F21" s="4">
        <v>2831.99</v>
      </c>
      <c r="G21" s="14" t="s">
        <v>4</v>
      </c>
      <c r="H21" s="14" t="s">
        <v>22</v>
      </c>
      <c r="I21" s="15">
        <f t="shared" si="0"/>
        <v>9</v>
      </c>
      <c r="J21" s="16">
        <f t="shared" si="1"/>
        <v>25487.909999999996</v>
      </c>
    </row>
    <row r="22" spans="2:10" x14ac:dyDescent="0.25">
      <c r="B22" s="14" t="s">
        <v>24</v>
      </c>
      <c r="C22" s="3">
        <v>46084</v>
      </c>
      <c r="D22" s="2" t="s">
        <v>25</v>
      </c>
      <c r="E22" s="2" t="s">
        <v>26</v>
      </c>
      <c r="F22" s="4">
        <v>14.52</v>
      </c>
      <c r="G22" s="14" t="s">
        <v>4</v>
      </c>
      <c r="H22" s="14" t="s">
        <v>22</v>
      </c>
      <c r="I22" s="15">
        <f t="shared" si="0"/>
        <v>9</v>
      </c>
      <c r="J22" s="16">
        <f t="shared" si="1"/>
        <v>130.68</v>
      </c>
    </row>
    <row r="23" spans="2:10" x14ac:dyDescent="0.25">
      <c r="B23" s="14" t="s">
        <v>27</v>
      </c>
      <c r="C23" s="3">
        <v>1900</v>
      </c>
      <c r="D23" s="2" t="s">
        <v>28</v>
      </c>
      <c r="E23" s="2" t="s">
        <v>30</v>
      </c>
      <c r="F23" s="4">
        <v>5417.87</v>
      </c>
      <c r="G23" s="14" t="s">
        <v>29</v>
      </c>
      <c r="H23" s="14" t="s">
        <v>22</v>
      </c>
      <c r="I23" s="15">
        <f t="shared" si="0"/>
        <v>-3</v>
      </c>
      <c r="J23" s="16">
        <f t="shared" si="1"/>
        <v>-16253.61</v>
      </c>
    </row>
    <row r="24" spans="2:10" x14ac:dyDescent="0.25">
      <c r="B24" s="14" t="s">
        <v>31</v>
      </c>
      <c r="C24" s="3">
        <v>20</v>
      </c>
      <c r="D24" s="2" t="s">
        <v>32</v>
      </c>
      <c r="E24" s="17" t="s">
        <v>337</v>
      </c>
      <c r="F24" s="4">
        <v>50</v>
      </c>
      <c r="G24" s="14" t="s">
        <v>9</v>
      </c>
      <c r="H24" s="14" t="s">
        <v>18</v>
      </c>
      <c r="I24" s="15">
        <f t="shared" si="0"/>
        <v>72</v>
      </c>
      <c r="J24" s="16">
        <f t="shared" si="1"/>
        <v>3600</v>
      </c>
    </row>
    <row r="25" spans="2:10" x14ac:dyDescent="0.25">
      <c r="B25" s="14" t="s">
        <v>33</v>
      </c>
      <c r="C25" s="3">
        <v>59</v>
      </c>
      <c r="D25" s="2" t="s">
        <v>32</v>
      </c>
      <c r="E25" s="17" t="s">
        <v>337</v>
      </c>
      <c r="F25" s="4">
        <v>50</v>
      </c>
      <c r="G25" s="14" t="s">
        <v>7</v>
      </c>
      <c r="H25" s="14" t="s">
        <v>18</v>
      </c>
      <c r="I25" s="15">
        <f t="shared" si="0"/>
        <v>14</v>
      </c>
      <c r="J25" s="16">
        <f t="shared" si="1"/>
        <v>700</v>
      </c>
    </row>
    <row r="26" spans="2:10" x14ac:dyDescent="0.25">
      <c r="B26" s="14" t="s">
        <v>34</v>
      </c>
      <c r="C26" s="3">
        <v>90</v>
      </c>
      <c r="D26" s="2" t="s">
        <v>32</v>
      </c>
      <c r="E26" s="17" t="s">
        <v>337</v>
      </c>
      <c r="F26" s="4">
        <v>50</v>
      </c>
      <c r="G26" s="14" t="s">
        <v>7</v>
      </c>
      <c r="H26" s="14" t="s">
        <v>18</v>
      </c>
      <c r="I26" s="15">
        <f t="shared" si="0"/>
        <v>14</v>
      </c>
      <c r="J26" s="16">
        <f t="shared" si="1"/>
        <v>700</v>
      </c>
    </row>
    <row r="27" spans="2:10" x14ac:dyDescent="0.25">
      <c r="B27" s="14" t="s">
        <v>21</v>
      </c>
      <c r="C27" s="3">
        <v>13</v>
      </c>
      <c r="D27" s="2" t="s">
        <v>35</v>
      </c>
      <c r="E27" s="17" t="s">
        <v>36</v>
      </c>
      <c r="F27" s="4">
        <v>4008</v>
      </c>
      <c r="G27" s="14" t="s">
        <v>21</v>
      </c>
      <c r="H27" s="14" t="s">
        <v>18</v>
      </c>
      <c r="I27" s="15">
        <f t="shared" si="0"/>
        <v>13</v>
      </c>
      <c r="J27" s="16">
        <f t="shared" si="1"/>
        <v>52104</v>
      </c>
    </row>
    <row r="28" spans="2:10" x14ac:dyDescent="0.25">
      <c r="B28" s="14" t="s">
        <v>21</v>
      </c>
      <c r="C28" s="3">
        <v>137</v>
      </c>
      <c r="D28" s="2" t="s">
        <v>32</v>
      </c>
      <c r="E28" s="17" t="s">
        <v>337</v>
      </c>
      <c r="F28" s="4">
        <v>50</v>
      </c>
      <c r="G28" s="14" t="s">
        <v>21</v>
      </c>
      <c r="H28" s="14" t="s">
        <v>18</v>
      </c>
      <c r="I28" s="15">
        <f t="shared" si="0"/>
        <v>13</v>
      </c>
      <c r="J28" s="16">
        <f t="shared" si="1"/>
        <v>650</v>
      </c>
    </row>
    <row r="29" spans="2:10" x14ac:dyDescent="0.25">
      <c r="B29" s="14" t="s">
        <v>6</v>
      </c>
      <c r="C29" s="3">
        <v>294</v>
      </c>
      <c r="D29" s="2" t="s">
        <v>37</v>
      </c>
      <c r="E29" s="17" t="s">
        <v>126</v>
      </c>
      <c r="F29" s="4">
        <v>180</v>
      </c>
      <c r="G29" s="14" t="s">
        <v>9</v>
      </c>
      <c r="H29" s="14" t="s">
        <v>38</v>
      </c>
      <c r="I29" s="15">
        <f t="shared" si="0"/>
        <v>73</v>
      </c>
      <c r="J29" s="16">
        <f t="shared" si="1"/>
        <v>13140</v>
      </c>
    </row>
    <row r="30" spans="2:10" x14ac:dyDescent="0.25">
      <c r="B30" s="14" t="s">
        <v>39</v>
      </c>
      <c r="C30" s="3">
        <v>23377</v>
      </c>
      <c r="D30" s="2" t="s">
        <v>40</v>
      </c>
      <c r="E30" s="17" t="s">
        <v>41</v>
      </c>
      <c r="F30" s="4">
        <v>1800</v>
      </c>
      <c r="G30" s="14" t="s">
        <v>39</v>
      </c>
      <c r="H30" s="14" t="s">
        <v>38</v>
      </c>
      <c r="I30" s="15">
        <f t="shared" si="0"/>
        <v>67</v>
      </c>
      <c r="J30" s="16">
        <f t="shared" si="1"/>
        <v>120600</v>
      </c>
    </row>
    <row r="31" spans="2:10" x14ac:dyDescent="0.25">
      <c r="B31" s="14" t="s">
        <v>9</v>
      </c>
      <c r="C31" s="3">
        <v>8</v>
      </c>
      <c r="D31" s="2" t="s">
        <v>42</v>
      </c>
      <c r="E31" s="17" t="s">
        <v>356</v>
      </c>
      <c r="F31" s="4">
        <v>2436.85</v>
      </c>
      <c r="G31" s="14" t="s">
        <v>12</v>
      </c>
      <c r="H31" s="14" t="s">
        <v>38</v>
      </c>
      <c r="I31" s="15">
        <f t="shared" si="0"/>
        <v>45</v>
      </c>
      <c r="J31" s="16">
        <f t="shared" si="1"/>
        <v>109658.25</v>
      </c>
    </row>
    <row r="32" spans="2:10" x14ac:dyDescent="0.25">
      <c r="B32" s="14" t="s">
        <v>43</v>
      </c>
      <c r="C32" s="3">
        <v>233711</v>
      </c>
      <c r="D32" s="2" t="s">
        <v>40</v>
      </c>
      <c r="E32" s="17" t="s">
        <v>41</v>
      </c>
      <c r="F32" s="4">
        <v>1800</v>
      </c>
      <c r="G32" s="14" t="s">
        <v>43</v>
      </c>
      <c r="H32" s="14" t="s">
        <v>38</v>
      </c>
      <c r="I32" s="15">
        <f t="shared" si="0"/>
        <v>39</v>
      </c>
      <c r="J32" s="16">
        <f t="shared" si="1"/>
        <v>70200</v>
      </c>
    </row>
    <row r="33" spans="2:10" x14ac:dyDescent="0.25">
      <c r="B33" s="14" t="s">
        <v>44</v>
      </c>
      <c r="C33" s="3">
        <v>19618</v>
      </c>
      <c r="D33" s="2" t="s">
        <v>45</v>
      </c>
      <c r="E33" s="17" t="s">
        <v>47</v>
      </c>
      <c r="F33" s="4">
        <v>17062</v>
      </c>
      <c r="G33" s="14" t="s">
        <v>44</v>
      </c>
      <c r="H33" s="14" t="s">
        <v>38</v>
      </c>
      <c r="I33" s="15">
        <f t="shared" si="0"/>
        <v>25</v>
      </c>
      <c r="J33" s="16">
        <f t="shared" si="1"/>
        <v>426550</v>
      </c>
    </row>
    <row r="34" spans="2:10" x14ac:dyDescent="0.25">
      <c r="B34" s="14" t="s">
        <v>48</v>
      </c>
      <c r="C34" s="3">
        <v>242</v>
      </c>
      <c r="D34" s="2" t="s">
        <v>49</v>
      </c>
      <c r="E34" s="17" t="s">
        <v>51</v>
      </c>
      <c r="F34" s="4">
        <v>93774.12</v>
      </c>
      <c r="G34" s="14" t="s">
        <v>50</v>
      </c>
      <c r="H34" s="14" t="s">
        <v>38</v>
      </c>
      <c r="I34" s="15">
        <f t="shared" si="0"/>
        <v>-16</v>
      </c>
      <c r="J34" s="16">
        <f t="shared" si="1"/>
        <v>-1500385.92</v>
      </c>
    </row>
    <row r="35" spans="2:10" x14ac:dyDescent="0.25">
      <c r="B35" s="14" t="s">
        <v>38</v>
      </c>
      <c r="C35" s="3">
        <v>13</v>
      </c>
      <c r="D35" s="2" t="s">
        <v>52</v>
      </c>
      <c r="E35" s="17" t="s">
        <v>16</v>
      </c>
      <c r="F35" s="4">
        <v>26.75</v>
      </c>
      <c r="G35" s="14" t="s">
        <v>38</v>
      </c>
      <c r="H35" s="14" t="s">
        <v>38</v>
      </c>
      <c r="I35" s="15">
        <f t="shared" si="0"/>
        <v>0</v>
      </c>
      <c r="J35" s="16">
        <f t="shared" si="1"/>
        <v>0</v>
      </c>
    </row>
    <row r="36" spans="2:10" x14ac:dyDescent="0.25">
      <c r="B36" s="14" t="s">
        <v>53</v>
      </c>
      <c r="C36" s="3">
        <v>119</v>
      </c>
      <c r="D36" s="2" t="s">
        <v>37</v>
      </c>
      <c r="E36" s="17" t="s">
        <v>126</v>
      </c>
      <c r="F36" s="4">
        <v>1030</v>
      </c>
      <c r="G36" s="14" t="s">
        <v>54</v>
      </c>
      <c r="H36" s="14" t="s">
        <v>38</v>
      </c>
      <c r="I36" s="15">
        <f t="shared" si="0"/>
        <v>288</v>
      </c>
      <c r="J36" s="16">
        <f t="shared" si="1"/>
        <v>296640</v>
      </c>
    </row>
    <row r="37" spans="2:10" x14ac:dyDescent="0.25">
      <c r="B37" s="14" t="s">
        <v>54</v>
      </c>
      <c r="C37" s="3">
        <v>142</v>
      </c>
      <c r="D37" s="2" t="s">
        <v>37</v>
      </c>
      <c r="E37" s="17" t="s">
        <v>126</v>
      </c>
      <c r="F37" s="4">
        <v>1769.6</v>
      </c>
      <c r="G37" s="14" t="s">
        <v>55</v>
      </c>
      <c r="H37" s="14" t="s">
        <v>38</v>
      </c>
      <c r="I37" s="15">
        <f t="shared" si="0"/>
        <v>257</v>
      </c>
      <c r="J37" s="16">
        <f t="shared" si="1"/>
        <v>454787.19999999995</v>
      </c>
    </row>
    <row r="38" spans="2:10" x14ac:dyDescent="0.25">
      <c r="B38" s="14" t="s">
        <v>56</v>
      </c>
      <c r="C38" s="3">
        <v>799</v>
      </c>
      <c r="D38" s="2" t="s">
        <v>57</v>
      </c>
      <c r="E38" s="17" t="s">
        <v>102</v>
      </c>
      <c r="F38" s="4">
        <v>998</v>
      </c>
      <c r="G38" s="14" t="s">
        <v>58</v>
      </c>
      <c r="H38" s="14" t="s">
        <v>38</v>
      </c>
      <c r="I38" s="15">
        <f t="shared" si="0"/>
        <v>77</v>
      </c>
      <c r="J38" s="16">
        <f t="shared" si="1"/>
        <v>76846</v>
      </c>
    </row>
    <row r="39" spans="2:10" x14ac:dyDescent="0.25">
      <c r="B39" s="14" t="s">
        <v>21</v>
      </c>
      <c r="C39" s="3">
        <v>151033</v>
      </c>
      <c r="D39" s="2" t="s">
        <v>59</v>
      </c>
      <c r="E39" s="17" t="s">
        <v>61</v>
      </c>
      <c r="F39" s="4">
        <v>18079.78</v>
      </c>
      <c r="G39" s="14" t="s">
        <v>29</v>
      </c>
      <c r="H39" s="14" t="s">
        <v>60</v>
      </c>
      <c r="I39" s="15">
        <f t="shared" si="0"/>
        <v>2</v>
      </c>
      <c r="J39" s="16">
        <f t="shared" si="1"/>
        <v>36159.56</v>
      </c>
    </row>
    <row r="40" spans="2:10" x14ac:dyDescent="0.25">
      <c r="B40" s="14" t="s">
        <v>21</v>
      </c>
      <c r="C40" s="3">
        <v>151034</v>
      </c>
      <c r="D40" s="2" t="s">
        <v>59</v>
      </c>
      <c r="E40" s="17" t="s">
        <v>61</v>
      </c>
      <c r="F40" s="4">
        <v>4201.58</v>
      </c>
      <c r="G40" s="14" t="s">
        <v>29</v>
      </c>
      <c r="H40" s="14" t="s">
        <v>60</v>
      </c>
      <c r="I40" s="15">
        <f t="shared" si="0"/>
        <v>2</v>
      </c>
      <c r="J40" s="16">
        <f t="shared" si="1"/>
        <v>8403.16</v>
      </c>
    </row>
    <row r="41" spans="2:10" x14ac:dyDescent="0.25">
      <c r="B41" s="14" t="s">
        <v>21</v>
      </c>
      <c r="C41" s="3">
        <v>151287</v>
      </c>
      <c r="D41" s="2" t="s">
        <v>59</v>
      </c>
      <c r="E41" s="17" t="s">
        <v>61</v>
      </c>
      <c r="F41" s="4">
        <v>154.01</v>
      </c>
      <c r="G41" s="14" t="s">
        <v>29</v>
      </c>
      <c r="H41" s="14" t="s">
        <v>60</v>
      </c>
      <c r="I41" s="15">
        <f t="shared" si="0"/>
        <v>2</v>
      </c>
      <c r="J41" s="16">
        <f t="shared" si="1"/>
        <v>308.02</v>
      </c>
    </row>
    <row r="42" spans="2:10" x14ac:dyDescent="0.25">
      <c r="B42" s="14" t="s">
        <v>21</v>
      </c>
      <c r="C42" s="3">
        <v>151120</v>
      </c>
      <c r="D42" s="2" t="s">
        <v>59</v>
      </c>
      <c r="E42" s="17" t="s">
        <v>61</v>
      </c>
      <c r="F42" s="4">
        <v>327.68</v>
      </c>
      <c r="G42" s="14" t="s">
        <v>29</v>
      </c>
      <c r="H42" s="14" t="s">
        <v>60</v>
      </c>
      <c r="I42" s="15">
        <f t="shared" si="0"/>
        <v>2</v>
      </c>
      <c r="J42" s="16">
        <f t="shared" si="1"/>
        <v>655.36</v>
      </c>
    </row>
    <row r="43" spans="2:10" x14ac:dyDescent="0.25">
      <c r="B43" s="14" t="s">
        <v>43</v>
      </c>
      <c r="C43" s="3">
        <v>17</v>
      </c>
      <c r="D43" s="2" t="s">
        <v>62</v>
      </c>
      <c r="E43" s="17" t="s">
        <v>65</v>
      </c>
      <c r="F43" s="4">
        <v>3954.54</v>
      </c>
      <c r="G43" s="14" t="s">
        <v>63</v>
      </c>
      <c r="H43" s="14" t="s">
        <v>64</v>
      </c>
      <c r="I43" s="15">
        <f t="shared" si="0"/>
        <v>13</v>
      </c>
      <c r="J43" s="16">
        <f t="shared" si="1"/>
        <v>51409.02</v>
      </c>
    </row>
    <row r="44" spans="2:10" x14ac:dyDescent="0.25">
      <c r="B44" s="23" t="s">
        <v>1</v>
      </c>
      <c r="C44" s="24">
        <v>923</v>
      </c>
      <c r="D44" s="21" t="s">
        <v>66</v>
      </c>
      <c r="E44" s="21" t="s">
        <v>347</v>
      </c>
      <c r="F44" s="25">
        <v>2258.8000000000002</v>
      </c>
      <c r="G44" s="23" t="s">
        <v>293</v>
      </c>
      <c r="H44" s="23" t="s">
        <v>64</v>
      </c>
      <c r="I44" s="15">
        <f t="shared" si="0"/>
        <v>10</v>
      </c>
      <c r="J44" s="16">
        <f t="shared" si="1"/>
        <v>22588</v>
      </c>
    </row>
    <row r="45" spans="2:10" x14ac:dyDescent="0.25">
      <c r="B45" s="14" t="s">
        <v>67</v>
      </c>
      <c r="C45" s="3">
        <v>4323</v>
      </c>
      <c r="D45" s="2" t="s">
        <v>68</v>
      </c>
      <c r="E45" s="17" t="s">
        <v>70</v>
      </c>
      <c r="F45" s="4">
        <v>8820</v>
      </c>
      <c r="G45" s="14" t="s">
        <v>69</v>
      </c>
      <c r="H45" s="14" t="s">
        <v>64</v>
      </c>
      <c r="I45" s="15">
        <f t="shared" si="0"/>
        <v>9</v>
      </c>
      <c r="J45" s="16">
        <f t="shared" si="1"/>
        <v>79380</v>
      </c>
    </row>
    <row r="46" spans="2:10" x14ac:dyDescent="0.25">
      <c r="B46" s="14" t="s">
        <v>71</v>
      </c>
      <c r="C46" s="3">
        <v>64</v>
      </c>
      <c r="D46" s="2" t="s">
        <v>72</v>
      </c>
      <c r="E46" s="17" t="s">
        <v>47</v>
      </c>
      <c r="F46" s="4">
        <v>7800</v>
      </c>
      <c r="G46" s="14" t="s">
        <v>73</v>
      </c>
      <c r="H46" s="14" t="s">
        <v>64</v>
      </c>
      <c r="I46" s="15">
        <f t="shared" si="0"/>
        <v>8</v>
      </c>
      <c r="J46" s="16">
        <f t="shared" si="1"/>
        <v>62400</v>
      </c>
    </row>
    <row r="47" spans="2:10" x14ac:dyDescent="0.25">
      <c r="B47" s="14" t="s">
        <v>27</v>
      </c>
      <c r="C47" s="3">
        <v>292</v>
      </c>
      <c r="D47" s="2" t="s">
        <v>74</v>
      </c>
      <c r="E47" s="17" t="s">
        <v>75</v>
      </c>
      <c r="F47" s="4">
        <v>12137.7</v>
      </c>
      <c r="G47" s="14" t="s">
        <v>29</v>
      </c>
      <c r="H47" s="14" t="s">
        <v>64</v>
      </c>
      <c r="I47" s="15">
        <f t="shared" si="0"/>
        <v>3</v>
      </c>
      <c r="J47" s="16">
        <f t="shared" si="1"/>
        <v>36413.100000000006</v>
      </c>
    </row>
    <row r="48" spans="2:10" x14ac:dyDescent="0.25">
      <c r="B48" s="14" t="s">
        <v>76</v>
      </c>
      <c r="C48" s="3">
        <v>79</v>
      </c>
      <c r="D48" s="2" t="s">
        <v>77</v>
      </c>
      <c r="E48" s="2" t="s">
        <v>343</v>
      </c>
      <c r="F48" s="4">
        <v>4698</v>
      </c>
      <c r="G48" s="14" t="s">
        <v>21</v>
      </c>
      <c r="H48" s="14" t="s">
        <v>64</v>
      </c>
      <c r="I48" s="15">
        <f t="shared" si="0"/>
        <v>18</v>
      </c>
      <c r="J48" s="16">
        <f t="shared" si="1"/>
        <v>84564</v>
      </c>
    </row>
    <row r="49" spans="2:10" x14ac:dyDescent="0.25">
      <c r="B49" s="14" t="s">
        <v>78</v>
      </c>
      <c r="C49" s="3">
        <v>59</v>
      </c>
      <c r="D49" s="2" t="s">
        <v>79</v>
      </c>
      <c r="E49" s="17" t="s">
        <v>354</v>
      </c>
      <c r="F49" s="4">
        <v>125</v>
      </c>
      <c r="G49" s="14" t="s">
        <v>78</v>
      </c>
      <c r="H49" s="14" t="s">
        <v>64</v>
      </c>
      <c r="I49" s="15">
        <f t="shared" si="0"/>
        <v>28</v>
      </c>
      <c r="J49" s="16">
        <f t="shared" si="1"/>
        <v>3500</v>
      </c>
    </row>
    <row r="50" spans="2:10" x14ac:dyDescent="0.25">
      <c r="B50" s="14" t="s">
        <v>3</v>
      </c>
      <c r="C50" s="3">
        <v>8</v>
      </c>
      <c r="D50" s="2" t="s">
        <v>80</v>
      </c>
      <c r="E50" s="17" t="s">
        <v>81</v>
      </c>
      <c r="F50" s="4">
        <v>1050.04</v>
      </c>
      <c r="G50" s="14" t="s">
        <v>3</v>
      </c>
      <c r="H50" s="14" t="s">
        <v>64</v>
      </c>
      <c r="I50" s="15">
        <f t="shared" si="0"/>
        <v>17</v>
      </c>
      <c r="J50" s="16">
        <f t="shared" si="1"/>
        <v>17850.68</v>
      </c>
    </row>
    <row r="51" spans="2:10" x14ac:dyDescent="0.25">
      <c r="B51" s="14" t="s">
        <v>21</v>
      </c>
      <c r="C51" s="3">
        <v>59</v>
      </c>
      <c r="D51" s="2" t="s">
        <v>82</v>
      </c>
      <c r="E51" s="2" t="s">
        <v>343</v>
      </c>
      <c r="F51" s="4">
        <v>5220</v>
      </c>
      <c r="G51" s="14" t="s">
        <v>21</v>
      </c>
      <c r="H51" s="14" t="s">
        <v>64</v>
      </c>
      <c r="I51" s="15">
        <f t="shared" si="0"/>
        <v>18</v>
      </c>
      <c r="J51" s="16">
        <f t="shared" si="1"/>
        <v>93960</v>
      </c>
    </row>
    <row r="52" spans="2:10" x14ac:dyDescent="0.25">
      <c r="B52" s="14" t="s">
        <v>4</v>
      </c>
      <c r="C52" s="3">
        <v>12</v>
      </c>
      <c r="D52" s="2" t="s">
        <v>83</v>
      </c>
      <c r="E52" s="17" t="s">
        <v>81</v>
      </c>
      <c r="F52" s="4">
        <v>1618.67</v>
      </c>
      <c r="G52" s="14" t="s">
        <v>4</v>
      </c>
      <c r="H52" s="14" t="s">
        <v>64</v>
      </c>
      <c r="I52" s="15">
        <f t="shared" si="0"/>
        <v>15</v>
      </c>
      <c r="J52" s="16">
        <f t="shared" si="1"/>
        <v>24280.050000000003</v>
      </c>
    </row>
    <row r="53" spans="2:10" x14ac:dyDescent="0.25">
      <c r="B53" s="14" t="s">
        <v>18</v>
      </c>
      <c r="C53" s="3">
        <v>20</v>
      </c>
      <c r="D53" s="2" t="s">
        <v>84</v>
      </c>
      <c r="E53" s="17" t="s">
        <v>85</v>
      </c>
      <c r="F53" s="4">
        <v>801.6</v>
      </c>
      <c r="G53" s="14" t="s">
        <v>18</v>
      </c>
      <c r="H53" s="14" t="s">
        <v>64</v>
      </c>
      <c r="I53" s="15">
        <f t="shared" si="0"/>
        <v>5</v>
      </c>
      <c r="J53" s="16">
        <f t="shared" si="1"/>
        <v>4008</v>
      </c>
    </row>
    <row r="54" spans="2:10" x14ac:dyDescent="0.25">
      <c r="B54" s="14" t="s">
        <v>64</v>
      </c>
      <c r="C54" s="3">
        <v>600009</v>
      </c>
      <c r="D54" s="2" t="s">
        <v>17</v>
      </c>
      <c r="E54" s="17" t="s">
        <v>16</v>
      </c>
      <c r="F54" s="4">
        <v>48.43</v>
      </c>
      <c r="G54" s="14" t="s">
        <v>64</v>
      </c>
      <c r="H54" s="14" t="s">
        <v>64</v>
      </c>
      <c r="I54" s="15">
        <f t="shared" si="0"/>
        <v>0</v>
      </c>
      <c r="J54" s="16">
        <f t="shared" si="1"/>
        <v>0</v>
      </c>
    </row>
    <row r="55" spans="2:10" x14ac:dyDescent="0.25">
      <c r="B55" s="14" t="s">
        <v>86</v>
      </c>
      <c r="C55" s="3">
        <v>2141</v>
      </c>
      <c r="D55" s="2" t="s">
        <v>87</v>
      </c>
      <c r="E55" s="2" t="s">
        <v>345</v>
      </c>
      <c r="F55" s="4">
        <v>2000</v>
      </c>
      <c r="G55" s="14" t="s">
        <v>86</v>
      </c>
      <c r="H55" s="14" t="s">
        <v>64</v>
      </c>
      <c r="I55" s="15">
        <f t="shared" si="0"/>
        <v>-1</v>
      </c>
      <c r="J55" s="16">
        <f t="shared" si="1"/>
        <v>-2000</v>
      </c>
    </row>
    <row r="56" spans="2:10" x14ac:dyDescent="0.25">
      <c r="B56" s="14" t="s">
        <v>64</v>
      </c>
      <c r="C56" s="3">
        <v>247464</v>
      </c>
      <c r="D56" s="2" t="s">
        <v>88</v>
      </c>
      <c r="E56" s="17" t="s">
        <v>61</v>
      </c>
      <c r="F56" s="4">
        <v>7004.84</v>
      </c>
      <c r="G56" s="14" t="s">
        <v>89</v>
      </c>
      <c r="H56" s="14" t="s">
        <v>86</v>
      </c>
      <c r="I56" s="15">
        <f t="shared" si="0"/>
        <v>-29</v>
      </c>
      <c r="J56" s="16">
        <f t="shared" si="1"/>
        <v>-203140.36000000002</v>
      </c>
    </row>
    <row r="57" spans="2:10" x14ac:dyDescent="0.25">
      <c r="B57" s="14" t="s">
        <v>9</v>
      </c>
      <c r="C57" s="3">
        <v>592023</v>
      </c>
      <c r="D57" s="2" t="s">
        <v>20</v>
      </c>
      <c r="E57" s="17" t="s">
        <v>23</v>
      </c>
      <c r="F57" s="4">
        <v>30397.42</v>
      </c>
      <c r="G57" s="14" t="s">
        <v>50</v>
      </c>
      <c r="H57" s="14" t="s">
        <v>91</v>
      </c>
      <c r="I57" s="15">
        <f t="shared" si="0"/>
        <v>-10</v>
      </c>
      <c r="J57" s="16">
        <f t="shared" si="1"/>
        <v>-303974.19999999995</v>
      </c>
    </row>
    <row r="58" spans="2:10" x14ac:dyDescent="0.25">
      <c r="B58" s="14" t="s">
        <v>9</v>
      </c>
      <c r="C58" s="3">
        <v>22023</v>
      </c>
      <c r="D58" s="2" t="s">
        <v>20</v>
      </c>
      <c r="E58" s="17" t="s">
        <v>23</v>
      </c>
      <c r="F58" s="4">
        <v>4599.75</v>
      </c>
      <c r="G58" s="14" t="s">
        <v>50</v>
      </c>
      <c r="H58" s="14" t="s">
        <v>91</v>
      </c>
      <c r="I58" s="15">
        <f t="shared" si="0"/>
        <v>-10</v>
      </c>
      <c r="J58" s="16">
        <f t="shared" si="1"/>
        <v>-45997.5</v>
      </c>
    </row>
    <row r="59" spans="2:10" x14ac:dyDescent="0.25">
      <c r="B59" s="14" t="s">
        <v>33</v>
      </c>
      <c r="C59" s="3">
        <v>93</v>
      </c>
      <c r="D59" s="2" t="s">
        <v>57</v>
      </c>
      <c r="E59" s="17" t="s">
        <v>92</v>
      </c>
      <c r="F59" s="4">
        <v>1598.8</v>
      </c>
      <c r="G59" s="14" t="s">
        <v>21</v>
      </c>
      <c r="H59" s="14" t="s">
        <v>91</v>
      </c>
      <c r="I59" s="15">
        <f t="shared" si="0"/>
        <v>20</v>
      </c>
      <c r="J59" s="16">
        <f t="shared" si="1"/>
        <v>31976</v>
      </c>
    </row>
    <row r="60" spans="2:10" x14ac:dyDescent="0.25">
      <c r="B60" s="14" t="s">
        <v>33</v>
      </c>
      <c r="C60" s="3">
        <v>93</v>
      </c>
      <c r="D60" s="2" t="s">
        <v>57</v>
      </c>
      <c r="E60" s="17" t="s">
        <v>92</v>
      </c>
      <c r="F60" s="4">
        <v>399.7</v>
      </c>
      <c r="G60" s="14" t="s">
        <v>12</v>
      </c>
      <c r="H60" s="14" t="s">
        <v>91</v>
      </c>
      <c r="I60" s="15">
        <f t="shared" si="0"/>
        <v>51</v>
      </c>
      <c r="J60" s="16">
        <f t="shared" si="1"/>
        <v>20384.7</v>
      </c>
    </row>
    <row r="61" spans="2:10" x14ac:dyDescent="0.25">
      <c r="B61" s="14" t="s">
        <v>93</v>
      </c>
      <c r="C61" s="3">
        <v>940</v>
      </c>
      <c r="D61" s="2" t="s">
        <v>94</v>
      </c>
      <c r="E61" s="17" t="s">
        <v>16</v>
      </c>
      <c r="F61" s="4">
        <v>2330</v>
      </c>
      <c r="G61" s="14" t="s">
        <v>73</v>
      </c>
      <c r="H61" s="14" t="s">
        <v>91</v>
      </c>
      <c r="I61" s="15">
        <f t="shared" si="0"/>
        <v>10</v>
      </c>
      <c r="J61" s="16">
        <f t="shared" si="1"/>
        <v>23300</v>
      </c>
    </row>
    <row r="62" spans="2:10" x14ac:dyDescent="0.25">
      <c r="B62" s="14" t="s">
        <v>12</v>
      </c>
      <c r="C62" s="3">
        <v>1172</v>
      </c>
      <c r="D62" s="2" t="s">
        <v>95</v>
      </c>
      <c r="E62" s="17" t="s">
        <v>96</v>
      </c>
      <c r="F62" s="4">
        <v>3136</v>
      </c>
      <c r="G62" s="14" t="s">
        <v>21</v>
      </c>
      <c r="H62" s="14" t="s">
        <v>91</v>
      </c>
      <c r="I62" s="15">
        <f t="shared" si="0"/>
        <v>20</v>
      </c>
      <c r="J62" s="16">
        <f t="shared" si="1"/>
        <v>62720</v>
      </c>
    </row>
    <row r="63" spans="2:10" x14ac:dyDescent="0.25">
      <c r="B63" s="14" t="s">
        <v>43</v>
      </c>
      <c r="C63" s="3">
        <v>557</v>
      </c>
      <c r="D63" s="2" t="s">
        <v>97</v>
      </c>
      <c r="E63" s="17" t="s">
        <v>98</v>
      </c>
      <c r="F63" s="4">
        <v>16302</v>
      </c>
      <c r="G63" s="14" t="s">
        <v>15</v>
      </c>
      <c r="H63" s="14" t="s">
        <v>91</v>
      </c>
      <c r="I63" s="15">
        <f t="shared" si="0"/>
        <v>14</v>
      </c>
      <c r="J63" s="16">
        <f t="shared" si="1"/>
        <v>228228</v>
      </c>
    </row>
    <row r="64" spans="2:10" x14ac:dyDescent="0.25">
      <c r="B64" s="14" t="s">
        <v>99</v>
      </c>
      <c r="C64" s="3">
        <v>135021</v>
      </c>
      <c r="D64" s="2" t="s">
        <v>88</v>
      </c>
      <c r="E64" s="17" t="s">
        <v>61</v>
      </c>
      <c r="F64" s="4">
        <v>7129.24</v>
      </c>
      <c r="G64" s="14" t="s">
        <v>7</v>
      </c>
      <c r="H64" s="14" t="s">
        <v>91</v>
      </c>
      <c r="I64" s="15">
        <f t="shared" si="0"/>
        <v>21</v>
      </c>
      <c r="J64" s="16">
        <f t="shared" si="1"/>
        <v>149714.04</v>
      </c>
    </row>
    <row r="65" spans="2:10" x14ac:dyDescent="0.25">
      <c r="B65" s="14" t="s">
        <v>46</v>
      </c>
      <c r="C65" s="3">
        <v>38</v>
      </c>
      <c r="D65" s="2" t="s">
        <v>100</v>
      </c>
      <c r="E65" s="17" t="s">
        <v>102</v>
      </c>
      <c r="F65" s="4">
        <v>733.9</v>
      </c>
      <c r="G65" s="14" t="s">
        <v>101</v>
      </c>
      <c r="H65" s="14" t="s">
        <v>91</v>
      </c>
      <c r="I65" s="15">
        <f t="shared" si="0"/>
        <v>18</v>
      </c>
      <c r="J65" s="16">
        <f t="shared" si="1"/>
        <v>13210.199999999999</v>
      </c>
    </row>
    <row r="66" spans="2:10" x14ac:dyDescent="0.25">
      <c r="B66" s="14" t="s">
        <v>103</v>
      </c>
      <c r="C66" s="3">
        <v>231623</v>
      </c>
      <c r="D66" s="2" t="s">
        <v>88</v>
      </c>
      <c r="E66" s="17" t="s">
        <v>61</v>
      </c>
      <c r="F66" s="4">
        <v>8679.23</v>
      </c>
      <c r="G66" s="14" t="s">
        <v>18</v>
      </c>
      <c r="H66" s="14" t="s">
        <v>91</v>
      </c>
      <c r="I66" s="15">
        <f t="shared" si="0"/>
        <v>7</v>
      </c>
      <c r="J66" s="16">
        <f t="shared" si="1"/>
        <v>60754.61</v>
      </c>
    </row>
    <row r="67" spans="2:10" x14ac:dyDescent="0.25">
      <c r="B67" s="14" t="s">
        <v>103</v>
      </c>
      <c r="C67" s="3">
        <v>2</v>
      </c>
      <c r="D67" s="2" t="s">
        <v>104</v>
      </c>
      <c r="E67" s="17" t="s">
        <v>355</v>
      </c>
      <c r="F67" s="4">
        <v>3360</v>
      </c>
      <c r="G67" s="14" t="s">
        <v>50</v>
      </c>
      <c r="H67" s="14" t="s">
        <v>91</v>
      </c>
      <c r="I67" s="15">
        <f t="shared" si="0"/>
        <v>-10</v>
      </c>
      <c r="J67" s="16">
        <f t="shared" si="1"/>
        <v>-33600</v>
      </c>
    </row>
    <row r="68" spans="2:10" x14ac:dyDescent="0.25">
      <c r="B68" s="14" t="s">
        <v>43</v>
      </c>
      <c r="C68" s="3">
        <v>269</v>
      </c>
      <c r="D68" s="2" t="s">
        <v>105</v>
      </c>
      <c r="E68" s="17" t="s">
        <v>16</v>
      </c>
      <c r="F68" s="4">
        <v>218.7</v>
      </c>
      <c r="G68" s="14" t="s">
        <v>15</v>
      </c>
      <c r="H68" s="14" t="s">
        <v>91</v>
      </c>
      <c r="I68" s="15">
        <f t="shared" si="0"/>
        <v>14</v>
      </c>
      <c r="J68" s="16">
        <f t="shared" si="1"/>
        <v>3061.7999999999997</v>
      </c>
    </row>
    <row r="69" spans="2:10" x14ac:dyDescent="0.25">
      <c r="B69" s="14" t="s">
        <v>48</v>
      </c>
      <c r="C69" s="3">
        <v>62023</v>
      </c>
      <c r="D69" s="2" t="s">
        <v>106</v>
      </c>
      <c r="E69" s="17" t="s">
        <v>108</v>
      </c>
      <c r="F69" s="4">
        <v>540</v>
      </c>
      <c r="G69" s="14" t="s">
        <v>107</v>
      </c>
      <c r="H69" s="14" t="s">
        <v>91</v>
      </c>
      <c r="I69" s="15">
        <f t="shared" si="0"/>
        <v>4</v>
      </c>
      <c r="J69" s="16">
        <f t="shared" si="1"/>
        <v>2160</v>
      </c>
    </row>
    <row r="70" spans="2:10" x14ac:dyDescent="0.25">
      <c r="B70" s="14" t="s">
        <v>27</v>
      </c>
      <c r="C70" s="3">
        <v>271</v>
      </c>
      <c r="D70" s="2" t="s">
        <v>109</v>
      </c>
      <c r="E70" s="17" t="s">
        <v>51</v>
      </c>
      <c r="F70" s="4">
        <v>268.8</v>
      </c>
      <c r="G70" s="14" t="s">
        <v>29</v>
      </c>
      <c r="H70" s="14" t="s">
        <v>91</v>
      </c>
      <c r="I70" s="15">
        <f t="shared" si="0"/>
        <v>5</v>
      </c>
      <c r="J70" s="16">
        <f t="shared" si="1"/>
        <v>1344</v>
      </c>
    </row>
    <row r="71" spans="2:10" x14ac:dyDescent="0.25">
      <c r="B71" s="14" t="s">
        <v>110</v>
      </c>
      <c r="C71" s="3">
        <v>44688</v>
      </c>
      <c r="D71" s="2" t="s">
        <v>111</v>
      </c>
      <c r="E71" s="17" t="s">
        <v>112</v>
      </c>
      <c r="F71" s="4">
        <v>449.6</v>
      </c>
      <c r="G71" s="14" t="s">
        <v>60</v>
      </c>
      <c r="H71" s="14" t="s">
        <v>91</v>
      </c>
      <c r="I71" s="15">
        <f t="shared" si="0"/>
        <v>3</v>
      </c>
      <c r="J71" s="16">
        <f t="shared" si="1"/>
        <v>1348.8000000000002</v>
      </c>
    </row>
    <row r="72" spans="2:10" x14ac:dyDescent="0.25">
      <c r="B72" s="14" t="s">
        <v>110</v>
      </c>
      <c r="C72" s="3">
        <v>44689</v>
      </c>
      <c r="D72" s="2" t="s">
        <v>111</v>
      </c>
      <c r="E72" s="17" t="s">
        <v>112</v>
      </c>
      <c r="F72" s="4">
        <v>1310.4000000000001</v>
      </c>
      <c r="G72" s="14" t="s">
        <v>60</v>
      </c>
      <c r="H72" s="14" t="s">
        <v>91</v>
      </c>
      <c r="I72" s="15">
        <f t="shared" si="0"/>
        <v>3</v>
      </c>
      <c r="J72" s="16">
        <f t="shared" si="1"/>
        <v>3931.2000000000003</v>
      </c>
    </row>
    <row r="73" spans="2:10" x14ac:dyDescent="0.25">
      <c r="B73" s="14" t="s">
        <v>48</v>
      </c>
      <c r="C73" s="3">
        <v>44666</v>
      </c>
      <c r="D73" s="2" t="s">
        <v>111</v>
      </c>
      <c r="E73" s="17" t="s">
        <v>112</v>
      </c>
      <c r="F73" s="4">
        <v>12081.6</v>
      </c>
      <c r="G73" s="14" t="s">
        <v>107</v>
      </c>
      <c r="H73" s="14" t="s">
        <v>91</v>
      </c>
      <c r="I73" s="15">
        <f t="shared" ref="I73:I136" si="2">IF(OR(G73=0,H73=0),0,H73-G73)</f>
        <v>4</v>
      </c>
      <c r="J73" s="16">
        <f t="shared" ref="J73:J136" si="3">F73*I73</f>
        <v>48326.400000000001</v>
      </c>
    </row>
    <row r="74" spans="2:10" x14ac:dyDescent="0.25">
      <c r="B74" s="14" t="s">
        <v>48</v>
      </c>
      <c r="C74" s="3">
        <v>44667</v>
      </c>
      <c r="D74" s="2" t="s">
        <v>111</v>
      </c>
      <c r="E74" s="17" t="s">
        <v>112</v>
      </c>
      <c r="F74" s="4">
        <v>5498.4</v>
      </c>
      <c r="G74" s="14" t="s">
        <v>107</v>
      </c>
      <c r="H74" s="14" t="s">
        <v>91</v>
      </c>
      <c r="I74" s="15">
        <f t="shared" si="2"/>
        <v>4</v>
      </c>
      <c r="J74" s="16">
        <f t="shared" si="3"/>
        <v>21993.599999999999</v>
      </c>
    </row>
    <row r="75" spans="2:10" x14ac:dyDescent="0.25">
      <c r="B75" s="14" t="s">
        <v>110</v>
      </c>
      <c r="C75" s="3">
        <v>44687</v>
      </c>
      <c r="D75" s="2" t="s">
        <v>111</v>
      </c>
      <c r="E75" s="17" t="s">
        <v>112</v>
      </c>
      <c r="F75" s="4">
        <v>773.6</v>
      </c>
      <c r="G75" s="14" t="s">
        <v>60</v>
      </c>
      <c r="H75" s="14" t="s">
        <v>91</v>
      </c>
      <c r="I75" s="15">
        <f t="shared" si="2"/>
        <v>3</v>
      </c>
      <c r="J75" s="16">
        <f t="shared" si="3"/>
        <v>2320.8000000000002</v>
      </c>
    </row>
    <row r="76" spans="2:10" x14ac:dyDescent="0.25">
      <c r="B76" s="14" t="s">
        <v>110</v>
      </c>
      <c r="C76" s="3">
        <v>44690</v>
      </c>
      <c r="D76" s="2" t="s">
        <v>111</v>
      </c>
      <c r="E76" s="17" t="s">
        <v>112</v>
      </c>
      <c r="F76" s="4">
        <v>588</v>
      </c>
      <c r="G76" s="14" t="s">
        <v>60</v>
      </c>
      <c r="H76" s="14" t="s">
        <v>91</v>
      </c>
      <c r="I76" s="15">
        <f t="shared" si="2"/>
        <v>3</v>
      </c>
      <c r="J76" s="16">
        <f t="shared" si="3"/>
        <v>1764</v>
      </c>
    </row>
    <row r="77" spans="2:10" x14ac:dyDescent="0.25">
      <c r="B77" s="14" t="s">
        <v>110</v>
      </c>
      <c r="C77" s="3">
        <v>233796</v>
      </c>
      <c r="D77" s="2" t="s">
        <v>88</v>
      </c>
      <c r="E77" s="17" t="s">
        <v>61</v>
      </c>
      <c r="F77" s="4">
        <v>7193.74</v>
      </c>
      <c r="G77" s="14" t="s">
        <v>107</v>
      </c>
      <c r="H77" s="14" t="s">
        <v>91</v>
      </c>
      <c r="I77" s="15">
        <f t="shared" si="2"/>
        <v>4</v>
      </c>
      <c r="J77" s="16">
        <f t="shared" si="3"/>
        <v>28774.959999999999</v>
      </c>
    </row>
    <row r="78" spans="2:10" x14ac:dyDescent="0.25">
      <c r="B78" s="14" t="s">
        <v>113</v>
      </c>
      <c r="C78" s="3">
        <v>18823</v>
      </c>
      <c r="D78" s="2" t="s">
        <v>114</v>
      </c>
      <c r="E78" s="17" t="s">
        <v>116</v>
      </c>
      <c r="F78" s="4">
        <v>1070</v>
      </c>
      <c r="G78" s="14" t="s">
        <v>115</v>
      </c>
      <c r="H78" s="14" t="s">
        <v>91</v>
      </c>
      <c r="I78" s="15">
        <f t="shared" si="2"/>
        <v>-3</v>
      </c>
      <c r="J78" s="16">
        <f t="shared" si="3"/>
        <v>-3210</v>
      </c>
    </row>
    <row r="79" spans="2:10" x14ac:dyDescent="0.25">
      <c r="B79" s="14" t="s">
        <v>113</v>
      </c>
      <c r="C79" s="3">
        <v>558</v>
      </c>
      <c r="D79" s="2" t="s">
        <v>117</v>
      </c>
      <c r="E79" s="17" t="s">
        <v>23</v>
      </c>
      <c r="F79" s="4">
        <v>144.22999999999999</v>
      </c>
      <c r="G79" s="14" t="s">
        <v>50</v>
      </c>
      <c r="H79" s="14" t="s">
        <v>91</v>
      </c>
      <c r="I79" s="15">
        <f t="shared" si="2"/>
        <v>-10</v>
      </c>
      <c r="J79" s="16">
        <f t="shared" si="3"/>
        <v>-1442.3</v>
      </c>
    </row>
    <row r="80" spans="2:10" x14ac:dyDescent="0.25">
      <c r="B80" s="14" t="s">
        <v>44</v>
      </c>
      <c r="C80" s="3">
        <v>284</v>
      </c>
      <c r="D80" s="2" t="s">
        <v>105</v>
      </c>
      <c r="E80" s="17" t="s">
        <v>16</v>
      </c>
      <c r="F80" s="4">
        <v>168.5</v>
      </c>
      <c r="G80" s="14" t="s">
        <v>91</v>
      </c>
      <c r="H80" s="14" t="s">
        <v>91</v>
      </c>
      <c r="I80" s="15">
        <f t="shared" si="2"/>
        <v>0</v>
      </c>
      <c r="J80" s="16">
        <f t="shared" si="3"/>
        <v>0</v>
      </c>
    </row>
    <row r="81" spans="2:10" x14ac:dyDescent="0.25">
      <c r="B81" s="14" t="s">
        <v>118</v>
      </c>
      <c r="C81" s="3">
        <v>3</v>
      </c>
      <c r="D81" s="2" t="s">
        <v>119</v>
      </c>
      <c r="E81" s="17" t="s">
        <v>116</v>
      </c>
      <c r="F81" s="4">
        <v>60</v>
      </c>
      <c r="G81" s="14" t="s">
        <v>120</v>
      </c>
      <c r="H81" s="14" t="s">
        <v>91</v>
      </c>
      <c r="I81" s="15">
        <f t="shared" si="2"/>
        <v>-8</v>
      </c>
      <c r="J81" s="16">
        <f t="shared" si="3"/>
        <v>-480</v>
      </c>
    </row>
    <row r="82" spans="2:10" x14ac:dyDescent="0.25">
      <c r="B82" s="14" t="s">
        <v>21</v>
      </c>
      <c r="C82" s="3">
        <v>712023</v>
      </c>
      <c r="D82" s="2" t="s">
        <v>339</v>
      </c>
      <c r="E82" s="17" t="s">
        <v>11</v>
      </c>
      <c r="F82" s="4">
        <v>37.21</v>
      </c>
      <c r="G82" s="14" t="s">
        <v>50</v>
      </c>
      <c r="H82" s="14" t="s">
        <v>91</v>
      </c>
      <c r="I82" s="15">
        <f t="shared" si="2"/>
        <v>-10</v>
      </c>
      <c r="J82" s="16">
        <f t="shared" si="3"/>
        <v>-372.1</v>
      </c>
    </row>
    <row r="83" spans="2:10" x14ac:dyDescent="0.25">
      <c r="B83" s="14" t="s">
        <v>21</v>
      </c>
      <c r="C83" s="3">
        <v>732023</v>
      </c>
      <c r="D83" s="2" t="s">
        <v>339</v>
      </c>
      <c r="E83" s="17" t="s">
        <v>10</v>
      </c>
      <c r="F83" s="4">
        <v>17.46</v>
      </c>
      <c r="G83" s="14" t="s">
        <v>50</v>
      </c>
      <c r="H83" s="14" t="s">
        <v>91</v>
      </c>
      <c r="I83" s="15">
        <f t="shared" si="2"/>
        <v>-10</v>
      </c>
      <c r="J83" s="16">
        <f t="shared" si="3"/>
        <v>-174.60000000000002</v>
      </c>
    </row>
    <row r="84" spans="2:10" x14ac:dyDescent="0.25">
      <c r="B84" s="14" t="s">
        <v>21</v>
      </c>
      <c r="C84" s="3">
        <v>381</v>
      </c>
      <c r="D84" s="2" t="s">
        <v>105</v>
      </c>
      <c r="E84" s="17" t="s">
        <v>16</v>
      </c>
      <c r="F84" s="4">
        <v>5.45</v>
      </c>
      <c r="G84" s="14" t="s">
        <v>50</v>
      </c>
      <c r="H84" s="14" t="s">
        <v>91</v>
      </c>
      <c r="I84" s="15">
        <f t="shared" si="2"/>
        <v>-10</v>
      </c>
      <c r="J84" s="16">
        <f t="shared" si="3"/>
        <v>-54.5</v>
      </c>
    </row>
    <row r="85" spans="2:10" x14ac:dyDescent="0.25">
      <c r="B85" s="14" t="s">
        <v>21</v>
      </c>
      <c r="C85" s="3">
        <v>11173</v>
      </c>
      <c r="D85" s="2" t="s">
        <v>121</v>
      </c>
      <c r="E85" s="17" t="s">
        <v>61</v>
      </c>
      <c r="F85" s="4">
        <v>1766.29</v>
      </c>
      <c r="G85" s="14" t="s">
        <v>50</v>
      </c>
      <c r="H85" s="14" t="s">
        <v>91</v>
      </c>
      <c r="I85" s="15">
        <f t="shared" si="2"/>
        <v>-10</v>
      </c>
      <c r="J85" s="16">
        <f t="shared" si="3"/>
        <v>-17662.900000000001</v>
      </c>
    </row>
    <row r="86" spans="2:10" x14ac:dyDescent="0.25">
      <c r="B86" s="14" t="s">
        <v>122</v>
      </c>
      <c r="C86" s="3">
        <v>320231</v>
      </c>
      <c r="D86" s="2" t="s">
        <v>123</v>
      </c>
      <c r="E86" s="17" t="s">
        <v>16</v>
      </c>
      <c r="F86" s="4">
        <v>322.24</v>
      </c>
      <c r="G86" s="14" t="s">
        <v>122</v>
      </c>
      <c r="H86" s="14" t="s">
        <v>91</v>
      </c>
      <c r="I86" s="15">
        <f t="shared" si="2"/>
        <v>-12</v>
      </c>
      <c r="J86" s="16">
        <f t="shared" si="3"/>
        <v>-3866.88</v>
      </c>
    </row>
    <row r="87" spans="2:10" x14ac:dyDescent="0.25">
      <c r="B87" s="14" t="s">
        <v>21</v>
      </c>
      <c r="C87" s="3">
        <v>334</v>
      </c>
      <c r="D87" s="2" t="s">
        <v>124</v>
      </c>
      <c r="E87" s="17" t="s">
        <v>126</v>
      </c>
      <c r="F87" s="4">
        <v>700</v>
      </c>
      <c r="G87" s="14" t="s">
        <v>21</v>
      </c>
      <c r="H87" s="14" t="s">
        <v>125</v>
      </c>
      <c r="I87" s="15">
        <f t="shared" si="2"/>
        <v>24</v>
      </c>
      <c r="J87" s="16">
        <f t="shared" si="3"/>
        <v>16800</v>
      </c>
    </row>
    <row r="88" spans="2:10" x14ac:dyDescent="0.25">
      <c r="B88" s="14" t="s">
        <v>19</v>
      </c>
      <c r="C88" s="3">
        <v>861487</v>
      </c>
      <c r="D88" s="2" t="s">
        <v>127</v>
      </c>
      <c r="E88" s="17" t="s">
        <v>129</v>
      </c>
      <c r="F88" s="4">
        <v>9235.99</v>
      </c>
      <c r="G88" s="14" t="s">
        <v>128</v>
      </c>
      <c r="H88" s="14" t="s">
        <v>128</v>
      </c>
      <c r="I88" s="15">
        <f t="shared" si="2"/>
        <v>0</v>
      </c>
      <c r="J88" s="16">
        <f t="shared" si="3"/>
        <v>0</v>
      </c>
    </row>
    <row r="89" spans="2:10" x14ac:dyDescent="0.25">
      <c r="B89" s="14" t="s">
        <v>130</v>
      </c>
      <c r="C89" s="3">
        <v>3</v>
      </c>
      <c r="D89" s="2" t="s">
        <v>131</v>
      </c>
      <c r="E89" s="17" t="s">
        <v>133</v>
      </c>
      <c r="F89" s="4">
        <v>9750</v>
      </c>
      <c r="G89" s="14" t="s">
        <v>50</v>
      </c>
      <c r="H89" s="14" t="s">
        <v>132</v>
      </c>
      <c r="I89" s="15">
        <f t="shared" si="2"/>
        <v>-3</v>
      </c>
      <c r="J89" s="16">
        <f t="shared" si="3"/>
        <v>-29250</v>
      </c>
    </row>
    <row r="90" spans="2:10" x14ac:dyDescent="0.25">
      <c r="B90" s="14" t="s">
        <v>130</v>
      </c>
      <c r="C90" s="3">
        <v>2</v>
      </c>
      <c r="D90" s="2" t="s">
        <v>131</v>
      </c>
      <c r="E90" s="17" t="s">
        <v>133</v>
      </c>
      <c r="F90" s="4">
        <v>20000</v>
      </c>
      <c r="G90" s="14" t="s">
        <v>50</v>
      </c>
      <c r="H90" s="14" t="s">
        <v>132</v>
      </c>
      <c r="I90" s="15">
        <f t="shared" si="2"/>
        <v>-3</v>
      </c>
      <c r="J90" s="16">
        <f t="shared" si="3"/>
        <v>-60000</v>
      </c>
    </row>
    <row r="91" spans="2:10" x14ac:dyDescent="0.25">
      <c r="B91" s="14" t="s">
        <v>134</v>
      </c>
      <c r="C91" s="3">
        <v>4723</v>
      </c>
      <c r="D91" s="2" t="s">
        <v>135</v>
      </c>
      <c r="E91" s="17" t="s">
        <v>65</v>
      </c>
      <c r="F91" s="4">
        <v>743.82</v>
      </c>
      <c r="G91" s="14" t="s">
        <v>50</v>
      </c>
      <c r="H91" s="14" t="s">
        <v>132</v>
      </c>
      <c r="I91" s="15">
        <f t="shared" si="2"/>
        <v>-3</v>
      </c>
      <c r="J91" s="16">
        <f t="shared" si="3"/>
        <v>-2231.46</v>
      </c>
    </row>
    <row r="92" spans="2:10" x14ac:dyDescent="0.25">
      <c r="B92" s="14" t="s">
        <v>134</v>
      </c>
      <c r="C92" s="3">
        <v>4722</v>
      </c>
      <c r="D92" s="2" t="s">
        <v>135</v>
      </c>
      <c r="E92" s="17" t="s">
        <v>65</v>
      </c>
      <c r="F92" s="4">
        <v>814.55</v>
      </c>
      <c r="G92" s="14" t="s">
        <v>50</v>
      </c>
      <c r="H92" s="14" t="s">
        <v>132</v>
      </c>
      <c r="I92" s="15">
        <f t="shared" si="2"/>
        <v>-3</v>
      </c>
      <c r="J92" s="16">
        <f t="shared" si="3"/>
        <v>-2443.6499999999996</v>
      </c>
    </row>
    <row r="93" spans="2:10" x14ac:dyDescent="0.25">
      <c r="B93" s="14" t="s">
        <v>134</v>
      </c>
      <c r="C93" s="3">
        <v>4724</v>
      </c>
      <c r="D93" s="2" t="s">
        <v>135</v>
      </c>
      <c r="E93" s="17" t="s">
        <v>65</v>
      </c>
      <c r="F93" s="4">
        <v>743.82</v>
      </c>
      <c r="G93" s="14" t="s">
        <v>50</v>
      </c>
      <c r="H93" s="14" t="s">
        <v>132</v>
      </c>
      <c r="I93" s="15">
        <f t="shared" si="2"/>
        <v>-3</v>
      </c>
      <c r="J93" s="16">
        <f t="shared" si="3"/>
        <v>-2231.46</v>
      </c>
    </row>
    <row r="94" spans="2:10" x14ac:dyDescent="0.25">
      <c r="B94" s="14" t="s">
        <v>9</v>
      </c>
      <c r="C94" s="3">
        <v>592023</v>
      </c>
      <c r="D94" s="2" t="s">
        <v>20</v>
      </c>
      <c r="E94" s="17" t="s">
        <v>23</v>
      </c>
      <c r="F94" s="4">
        <v>30397.42</v>
      </c>
      <c r="G94" s="14" t="s">
        <v>50</v>
      </c>
      <c r="H94" s="14" t="s">
        <v>132</v>
      </c>
      <c r="I94" s="15">
        <f t="shared" si="2"/>
        <v>-3</v>
      </c>
      <c r="J94" s="16">
        <f t="shared" si="3"/>
        <v>-91192.26</v>
      </c>
    </row>
    <row r="95" spans="2:10" x14ac:dyDescent="0.25">
      <c r="B95" s="14" t="s">
        <v>136</v>
      </c>
      <c r="C95" s="3">
        <v>134</v>
      </c>
      <c r="D95" s="2" t="s">
        <v>137</v>
      </c>
      <c r="E95" s="17" t="s">
        <v>138</v>
      </c>
      <c r="F95" s="4">
        <v>28478.6</v>
      </c>
      <c r="G95" s="14" t="s">
        <v>50</v>
      </c>
      <c r="H95" s="14" t="s">
        <v>132</v>
      </c>
      <c r="I95" s="15">
        <f t="shared" si="2"/>
        <v>-3</v>
      </c>
      <c r="J95" s="16">
        <f t="shared" si="3"/>
        <v>-85435.799999999988</v>
      </c>
    </row>
    <row r="96" spans="2:10" x14ac:dyDescent="0.25">
      <c r="B96" s="14" t="s">
        <v>139</v>
      </c>
      <c r="C96" s="3">
        <v>270</v>
      </c>
      <c r="D96" s="2" t="s">
        <v>140</v>
      </c>
      <c r="E96" s="17" t="s">
        <v>141</v>
      </c>
      <c r="F96" s="4">
        <v>538</v>
      </c>
      <c r="G96" s="14" t="s">
        <v>50</v>
      </c>
      <c r="H96" s="14" t="s">
        <v>132</v>
      </c>
      <c r="I96" s="15">
        <f t="shared" si="2"/>
        <v>-3</v>
      </c>
      <c r="J96" s="16">
        <f t="shared" si="3"/>
        <v>-1614</v>
      </c>
    </row>
    <row r="97" spans="2:10" x14ac:dyDescent="0.25">
      <c r="B97" s="14" t="s">
        <v>12</v>
      </c>
      <c r="C97" s="3">
        <v>652023</v>
      </c>
      <c r="D97" s="2" t="s">
        <v>142</v>
      </c>
      <c r="E97" s="17" t="s">
        <v>11</v>
      </c>
      <c r="F97" s="4">
        <v>520</v>
      </c>
      <c r="G97" s="14" t="s">
        <v>50</v>
      </c>
      <c r="H97" s="14" t="s">
        <v>132</v>
      </c>
      <c r="I97" s="15">
        <f t="shared" si="2"/>
        <v>-3</v>
      </c>
      <c r="J97" s="16">
        <f t="shared" si="3"/>
        <v>-1560</v>
      </c>
    </row>
    <row r="98" spans="2:10" x14ac:dyDescent="0.25">
      <c r="B98" s="14" t="s">
        <v>12</v>
      </c>
      <c r="C98" s="3">
        <v>161</v>
      </c>
      <c r="D98" s="2" t="s">
        <v>143</v>
      </c>
      <c r="E98" s="17" t="s">
        <v>144</v>
      </c>
      <c r="F98" s="4">
        <v>3593.25</v>
      </c>
      <c r="G98" s="14" t="s">
        <v>50</v>
      </c>
      <c r="H98" s="14" t="s">
        <v>132</v>
      </c>
      <c r="I98" s="15">
        <f t="shared" si="2"/>
        <v>-3</v>
      </c>
      <c r="J98" s="16">
        <f t="shared" si="3"/>
        <v>-10779.75</v>
      </c>
    </row>
    <row r="99" spans="2:10" x14ac:dyDescent="0.25">
      <c r="B99" s="14" t="s">
        <v>12</v>
      </c>
      <c r="C99" s="3">
        <v>162</v>
      </c>
      <c r="D99" s="2" t="s">
        <v>143</v>
      </c>
      <c r="E99" s="17" t="s">
        <v>144</v>
      </c>
      <c r="F99" s="4">
        <v>7405.84</v>
      </c>
      <c r="G99" s="14" t="s">
        <v>50</v>
      </c>
      <c r="H99" s="14" t="s">
        <v>132</v>
      </c>
      <c r="I99" s="15">
        <f t="shared" si="2"/>
        <v>-3</v>
      </c>
      <c r="J99" s="16">
        <f t="shared" si="3"/>
        <v>-22217.52</v>
      </c>
    </row>
    <row r="100" spans="2:10" x14ac:dyDescent="0.25">
      <c r="B100" s="14" t="s">
        <v>12</v>
      </c>
      <c r="C100" s="3">
        <v>157</v>
      </c>
      <c r="D100" s="2" t="s">
        <v>143</v>
      </c>
      <c r="E100" s="17" t="s">
        <v>144</v>
      </c>
      <c r="F100" s="4">
        <v>1343.17</v>
      </c>
      <c r="G100" s="14" t="s">
        <v>50</v>
      </c>
      <c r="H100" s="14" t="s">
        <v>132</v>
      </c>
      <c r="I100" s="15">
        <f t="shared" si="2"/>
        <v>-3</v>
      </c>
      <c r="J100" s="16">
        <f t="shared" si="3"/>
        <v>-4029.51</v>
      </c>
    </row>
    <row r="101" spans="2:10" x14ac:dyDescent="0.25">
      <c r="B101" s="14" t="s">
        <v>12</v>
      </c>
      <c r="C101" s="3">
        <v>156</v>
      </c>
      <c r="D101" s="2" t="s">
        <v>143</v>
      </c>
      <c r="E101" s="17" t="s">
        <v>144</v>
      </c>
      <c r="F101" s="4">
        <v>16565.02</v>
      </c>
      <c r="G101" s="14" t="s">
        <v>50</v>
      </c>
      <c r="H101" s="14" t="s">
        <v>132</v>
      </c>
      <c r="I101" s="15">
        <f t="shared" si="2"/>
        <v>-3</v>
      </c>
      <c r="J101" s="16">
        <f t="shared" si="3"/>
        <v>-49695.06</v>
      </c>
    </row>
    <row r="102" spans="2:10" x14ac:dyDescent="0.25">
      <c r="B102" s="14" t="s">
        <v>12</v>
      </c>
      <c r="C102" s="3">
        <v>158</v>
      </c>
      <c r="D102" s="2" t="s">
        <v>143</v>
      </c>
      <c r="E102" s="17" t="s">
        <v>144</v>
      </c>
      <c r="F102" s="4">
        <v>4835.7</v>
      </c>
      <c r="G102" s="14" t="s">
        <v>50</v>
      </c>
      <c r="H102" s="14" t="s">
        <v>132</v>
      </c>
      <c r="I102" s="15">
        <f t="shared" si="2"/>
        <v>-3</v>
      </c>
      <c r="J102" s="16">
        <f t="shared" si="3"/>
        <v>-14507.099999999999</v>
      </c>
    </row>
    <row r="103" spans="2:10" x14ac:dyDescent="0.25">
      <c r="B103" s="14" t="s">
        <v>12</v>
      </c>
      <c r="C103" s="3">
        <v>159</v>
      </c>
      <c r="D103" s="2" t="s">
        <v>143</v>
      </c>
      <c r="E103" s="17" t="s">
        <v>144</v>
      </c>
      <c r="F103" s="4">
        <v>1508.23</v>
      </c>
      <c r="G103" s="14" t="s">
        <v>50</v>
      </c>
      <c r="H103" s="14" t="s">
        <v>132</v>
      </c>
      <c r="I103" s="15">
        <f t="shared" si="2"/>
        <v>-3</v>
      </c>
      <c r="J103" s="16">
        <f t="shared" si="3"/>
        <v>-4524.6900000000005</v>
      </c>
    </row>
    <row r="104" spans="2:10" x14ac:dyDescent="0.25">
      <c r="B104" s="14" t="s">
        <v>12</v>
      </c>
      <c r="C104" s="3">
        <v>160</v>
      </c>
      <c r="D104" s="2" t="s">
        <v>143</v>
      </c>
      <c r="E104" s="17" t="s">
        <v>144</v>
      </c>
      <c r="F104" s="4">
        <v>13866.8</v>
      </c>
      <c r="G104" s="14" t="s">
        <v>50</v>
      </c>
      <c r="H104" s="14" t="s">
        <v>132</v>
      </c>
      <c r="I104" s="15">
        <f t="shared" si="2"/>
        <v>-3</v>
      </c>
      <c r="J104" s="16">
        <f t="shared" si="3"/>
        <v>-41600.399999999994</v>
      </c>
    </row>
    <row r="105" spans="2:10" x14ac:dyDescent="0.25">
      <c r="B105" s="14" t="s">
        <v>12</v>
      </c>
      <c r="C105" s="3">
        <v>163</v>
      </c>
      <c r="D105" s="2" t="s">
        <v>143</v>
      </c>
      <c r="E105" s="17" t="s">
        <v>145</v>
      </c>
      <c r="F105" s="4">
        <v>18906</v>
      </c>
      <c r="G105" s="14" t="s">
        <v>50</v>
      </c>
      <c r="H105" s="14" t="s">
        <v>132</v>
      </c>
      <c r="I105" s="15">
        <f t="shared" si="2"/>
        <v>-3</v>
      </c>
      <c r="J105" s="16">
        <f t="shared" si="3"/>
        <v>-56718</v>
      </c>
    </row>
    <row r="106" spans="2:10" x14ac:dyDescent="0.25">
      <c r="B106" s="14" t="s">
        <v>12</v>
      </c>
      <c r="C106" s="3">
        <v>231</v>
      </c>
      <c r="D106" s="2" t="s">
        <v>143</v>
      </c>
      <c r="E106" s="17" t="s">
        <v>144</v>
      </c>
      <c r="F106" s="4">
        <v>938.34</v>
      </c>
      <c r="G106" s="14" t="s">
        <v>50</v>
      </c>
      <c r="H106" s="14" t="s">
        <v>132</v>
      </c>
      <c r="I106" s="15">
        <f t="shared" si="2"/>
        <v>-3</v>
      </c>
      <c r="J106" s="16">
        <f t="shared" si="3"/>
        <v>-2815.02</v>
      </c>
    </row>
    <row r="107" spans="2:10" x14ac:dyDescent="0.25">
      <c r="B107" s="14" t="s">
        <v>146</v>
      </c>
      <c r="C107" s="3">
        <v>606</v>
      </c>
      <c r="D107" s="2" t="s">
        <v>147</v>
      </c>
      <c r="E107" s="17" t="s">
        <v>340</v>
      </c>
      <c r="F107" s="4">
        <v>647.75</v>
      </c>
      <c r="G107" s="14" t="s">
        <v>18</v>
      </c>
      <c r="H107" s="14" t="s">
        <v>132</v>
      </c>
      <c r="I107" s="15">
        <f t="shared" si="2"/>
        <v>14</v>
      </c>
      <c r="J107" s="16">
        <f t="shared" si="3"/>
        <v>9068.5</v>
      </c>
    </row>
    <row r="108" spans="2:10" x14ac:dyDescent="0.25">
      <c r="B108" s="14" t="s">
        <v>146</v>
      </c>
      <c r="C108" s="3">
        <v>607</v>
      </c>
      <c r="D108" s="2" t="s">
        <v>147</v>
      </c>
      <c r="E108" s="17" t="s">
        <v>340</v>
      </c>
      <c r="F108" s="4">
        <v>4951.12</v>
      </c>
      <c r="G108" s="14" t="s">
        <v>18</v>
      </c>
      <c r="H108" s="14" t="s">
        <v>132</v>
      </c>
      <c r="I108" s="15">
        <f t="shared" si="2"/>
        <v>14</v>
      </c>
      <c r="J108" s="16">
        <f t="shared" si="3"/>
        <v>69315.679999999993</v>
      </c>
    </row>
    <row r="109" spans="2:10" x14ac:dyDescent="0.25">
      <c r="B109" s="14" t="s">
        <v>139</v>
      </c>
      <c r="C109" s="3">
        <v>817</v>
      </c>
      <c r="D109" s="2" t="s">
        <v>148</v>
      </c>
      <c r="E109" s="17" t="s">
        <v>16</v>
      </c>
      <c r="F109" s="4">
        <v>1362.2</v>
      </c>
      <c r="G109" s="14" t="s">
        <v>21</v>
      </c>
      <c r="H109" s="14" t="s">
        <v>132</v>
      </c>
      <c r="I109" s="15">
        <f t="shared" si="2"/>
        <v>27</v>
      </c>
      <c r="J109" s="16">
        <f t="shared" si="3"/>
        <v>36779.4</v>
      </c>
    </row>
    <row r="110" spans="2:10" x14ac:dyDescent="0.25">
      <c r="B110" s="14" t="s">
        <v>12</v>
      </c>
      <c r="C110" s="3">
        <v>247</v>
      </c>
      <c r="D110" s="2" t="s">
        <v>137</v>
      </c>
      <c r="E110" s="17" t="s">
        <v>138</v>
      </c>
      <c r="F110" s="4">
        <f>1001.37-199.3</f>
        <v>802.06999999999994</v>
      </c>
      <c r="G110" s="14" t="s">
        <v>50</v>
      </c>
      <c r="H110" s="14" t="s">
        <v>132</v>
      </c>
      <c r="I110" s="15">
        <f t="shared" si="2"/>
        <v>-3</v>
      </c>
      <c r="J110" s="16">
        <f t="shared" si="3"/>
        <v>-2406.21</v>
      </c>
    </row>
    <row r="111" spans="2:10" x14ac:dyDescent="0.25">
      <c r="B111" s="14" t="s">
        <v>12</v>
      </c>
      <c r="C111" s="3">
        <v>246</v>
      </c>
      <c r="D111" s="2" t="s">
        <v>137</v>
      </c>
      <c r="E111" s="17" t="s">
        <v>138</v>
      </c>
      <c r="F111" s="4">
        <v>19055.72</v>
      </c>
      <c r="G111" s="14" t="s">
        <v>50</v>
      </c>
      <c r="H111" s="14" t="s">
        <v>132</v>
      </c>
      <c r="I111" s="15">
        <f t="shared" si="2"/>
        <v>-3</v>
      </c>
      <c r="J111" s="16">
        <f t="shared" si="3"/>
        <v>-57167.16</v>
      </c>
    </row>
    <row r="112" spans="2:10" x14ac:dyDescent="0.25">
      <c r="B112" s="14" t="s">
        <v>12</v>
      </c>
      <c r="C112" s="3">
        <v>248</v>
      </c>
      <c r="D112" s="2" t="s">
        <v>137</v>
      </c>
      <c r="E112" s="17" t="s">
        <v>138</v>
      </c>
      <c r="F112" s="4">
        <v>5001.72</v>
      </c>
      <c r="G112" s="14" t="s">
        <v>50</v>
      </c>
      <c r="H112" s="14" t="s">
        <v>132</v>
      </c>
      <c r="I112" s="15">
        <f t="shared" si="2"/>
        <v>-3</v>
      </c>
      <c r="J112" s="16">
        <f t="shared" si="3"/>
        <v>-15005.16</v>
      </c>
    </row>
    <row r="113" spans="2:10" x14ac:dyDescent="0.25">
      <c r="B113" s="14" t="s">
        <v>12</v>
      </c>
      <c r="C113" s="3">
        <v>249</v>
      </c>
      <c r="D113" s="2" t="s">
        <v>137</v>
      </c>
      <c r="E113" s="17" t="s">
        <v>138</v>
      </c>
      <c r="F113" s="4">
        <v>931.41</v>
      </c>
      <c r="G113" s="14" t="s">
        <v>50</v>
      </c>
      <c r="H113" s="14" t="s">
        <v>132</v>
      </c>
      <c r="I113" s="15">
        <f t="shared" si="2"/>
        <v>-3</v>
      </c>
      <c r="J113" s="16">
        <f t="shared" si="3"/>
        <v>-2794.23</v>
      </c>
    </row>
    <row r="114" spans="2:10" x14ac:dyDescent="0.25">
      <c r="B114" s="14" t="s">
        <v>27</v>
      </c>
      <c r="C114" s="3">
        <v>3</v>
      </c>
      <c r="D114" s="2" t="s">
        <v>104</v>
      </c>
      <c r="E114" s="17" t="s">
        <v>355</v>
      </c>
      <c r="F114" s="4">
        <v>3360</v>
      </c>
      <c r="G114" s="14" t="s">
        <v>50</v>
      </c>
      <c r="H114" s="14" t="s">
        <v>132</v>
      </c>
      <c r="I114" s="15">
        <f t="shared" si="2"/>
        <v>-3</v>
      </c>
      <c r="J114" s="16">
        <f t="shared" si="3"/>
        <v>-10080</v>
      </c>
    </row>
    <row r="115" spans="2:10" x14ac:dyDescent="0.25">
      <c r="B115" s="14" t="s">
        <v>110</v>
      </c>
      <c r="C115" s="3">
        <v>3959</v>
      </c>
      <c r="D115" s="2" t="s">
        <v>90</v>
      </c>
      <c r="E115" s="17" t="s">
        <v>96</v>
      </c>
      <c r="F115" s="4">
        <v>345</v>
      </c>
      <c r="G115" s="14" t="s">
        <v>50</v>
      </c>
      <c r="H115" s="14" t="s">
        <v>132</v>
      </c>
      <c r="I115" s="15">
        <f t="shared" si="2"/>
        <v>-3</v>
      </c>
      <c r="J115" s="16">
        <f t="shared" si="3"/>
        <v>-1035</v>
      </c>
    </row>
    <row r="116" spans="2:10" x14ac:dyDescent="0.25">
      <c r="B116" s="14" t="s">
        <v>110</v>
      </c>
      <c r="C116" s="3">
        <v>3958</v>
      </c>
      <c r="D116" s="2" t="s">
        <v>90</v>
      </c>
      <c r="E116" s="17" t="s">
        <v>96</v>
      </c>
      <c r="F116" s="4">
        <v>845</v>
      </c>
      <c r="G116" s="14" t="s">
        <v>50</v>
      </c>
      <c r="H116" s="14" t="s">
        <v>132</v>
      </c>
      <c r="I116" s="15">
        <f t="shared" si="2"/>
        <v>-3</v>
      </c>
      <c r="J116" s="16">
        <f t="shared" si="3"/>
        <v>-2535</v>
      </c>
    </row>
    <row r="117" spans="2:10" x14ac:dyDescent="0.25">
      <c r="B117" s="14" t="s">
        <v>110</v>
      </c>
      <c r="C117" s="3">
        <v>43</v>
      </c>
      <c r="D117" s="2" t="s">
        <v>149</v>
      </c>
      <c r="E117" s="17" t="s">
        <v>150</v>
      </c>
      <c r="F117" s="4">
        <v>1164.48</v>
      </c>
      <c r="G117" s="14" t="s">
        <v>50</v>
      </c>
      <c r="H117" s="14" t="s">
        <v>132</v>
      </c>
      <c r="I117" s="15">
        <f t="shared" si="2"/>
        <v>-3</v>
      </c>
      <c r="J117" s="16">
        <f t="shared" si="3"/>
        <v>-3493.44</v>
      </c>
    </row>
    <row r="118" spans="2:10" x14ac:dyDescent="0.25">
      <c r="B118" s="14" t="s">
        <v>110</v>
      </c>
      <c r="C118" s="3">
        <v>4045</v>
      </c>
      <c r="D118" s="2" t="s">
        <v>90</v>
      </c>
      <c r="E118" s="17" t="s">
        <v>96</v>
      </c>
      <c r="F118" s="4">
        <v>340</v>
      </c>
      <c r="G118" s="14" t="s">
        <v>50</v>
      </c>
      <c r="H118" s="14" t="s">
        <v>132</v>
      </c>
      <c r="I118" s="15">
        <f t="shared" si="2"/>
        <v>-3</v>
      </c>
      <c r="J118" s="16">
        <f t="shared" si="3"/>
        <v>-1020</v>
      </c>
    </row>
    <row r="119" spans="2:10" x14ac:dyDescent="0.25">
      <c r="B119" s="14" t="s">
        <v>110</v>
      </c>
      <c r="C119" s="3">
        <v>3960</v>
      </c>
      <c r="D119" s="2" t="s">
        <v>90</v>
      </c>
      <c r="E119" s="17" t="s">
        <v>96</v>
      </c>
      <c r="F119" s="4">
        <v>455</v>
      </c>
      <c r="G119" s="14" t="s">
        <v>50</v>
      </c>
      <c r="H119" s="14" t="s">
        <v>132</v>
      </c>
      <c r="I119" s="15">
        <f t="shared" si="2"/>
        <v>-3</v>
      </c>
      <c r="J119" s="16">
        <f t="shared" si="3"/>
        <v>-1365</v>
      </c>
    </row>
    <row r="120" spans="2:10" x14ac:dyDescent="0.25">
      <c r="B120" s="14" t="s">
        <v>110</v>
      </c>
      <c r="C120" s="3">
        <v>4072</v>
      </c>
      <c r="D120" s="2" t="s">
        <v>90</v>
      </c>
      <c r="E120" s="17" t="s">
        <v>96</v>
      </c>
      <c r="F120" s="4">
        <v>455</v>
      </c>
      <c r="G120" s="14" t="s">
        <v>50</v>
      </c>
      <c r="H120" s="14" t="s">
        <v>132</v>
      </c>
      <c r="I120" s="15">
        <f t="shared" si="2"/>
        <v>-3</v>
      </c>
      <c r="J120" s="16">
        <f t="shared" si="3"/>
        <v>-1365</v>
      </c>
    </row>
    <row r="121" spans="2:10" x14ac:dyDescent="0.25">
      <c r="B121" s="14" t="s">
        <v>44</v>
      </c>
      <c r="C121" s="3">
        <v>19618</v>
      </c>
      <c r="D121" s="2" t="s">
        <v>45</v>
      </c>
      <c r="E121" s="17" t="s">
        <v>47</v>
      </c>
      <c r="F121" s="4">
        <v>17062</v>
      </c>
      <c r="G121" s="14" t="s">
        <v>91</v>
      </c>
      <c r="H121" s="14" t="s">
        <v>132</v>
      </c>
      <c r="I121" s="15">
        <f t="shared" si="2"/>
        <v>7</v>
      </c>
      <c r="J121" s="16">
        <f t="shared" si="3"/>
        <v>119434</v>
      </c>
    </row>
    <row r="122" spans="2:10" x14ac:dyDescent="0.25">
      <c r="B122" s="14" t="s">
        <v>44</v>
      </c>
      <c r="C122" s="3">
        <v>20</v>
      </c>
      <c r="D122" s="2" t="s">
        <v>151</v>
      </c>
      <c r="E122" s="17" t="s">
        <v>152</v>
      </c>
      <c r="F122" s="4">
        <v>350</v>
      </c>
      <c r="G122" s="14" t="s">
        <v>50</v>
      </c>
      <c r="H122" s="14" t="s">
        <v>132</v>
      </c>
      <c r="I122" s="15">
        <f t="shared" si="2"/>
        <v>-3</v>
      </c>
      <c r="J122" s="16">
        <f t="shared" si="3"/>
        <v>-1050</v>
      </c>
    </row>
    <row r="123" spans="2:10" x14ac:dyDescent="0.25">
      <c r="B123" s="14" t="s">
        <v>44</v>
      </c>
      <c r="C123" s="3">
        <v>230017</v>
      </c>
      <c r="D123" s="2" t="s">
        <v>153</v>
      </c>
      <c r="E123" s="17" t="s">
        <v>70</v>
      </c>
      <c r="F123" s="4">
        <v>120</v>
      </c>
      <c r="G123" s="14" t="s">
        <v>50</v>
      </c>
      <c r="H123" s="14" t="s">
        <v>132</v>
      </c>
      <c r="I123" s="15">
        <f t="shared" si="2"/>
        <v>-3</v>
      </c>
      <c r="J123" s="16">
        <f t="shared" si="3"/>
        <v>-360</v>
      </c>
    </row>
    <row r="124" spans="2:10" x14ac:dyDescent="0.25">
      <c r="B124" s="14" t="s">
        <v>118</v>
      </c>
      <c r="C124" s="3">
        <v>238231</v>
      </c>
      <c r="D124" s="2" t="s">
        <v>88</v>
      </c>
      <c r="E124" s="17" t="s">
        <v>61</v>
      </c>
      <c r="F124" s="4">
        <v>6904.45</v>
      </c>
      <c r="G124" s="14" t="s">
        <v>132</v>
      </c>
      <c r="H124" s="14" t="s">
        <v>132</v>
      </c>
      <c r="I124" s="15">
        <f t="shared" si="2"/>
        <v>0</v>
      </c>
      <c r="J124" s="16">
        <f t="shared" si="3"/>
        <v>0</v>
      </c>
    </row>
    <row r="125" spans="2:10" x14ac:dyDescent="0.25">
      <c r="B125" s="14" t="s">
        <v>154</v>
      </c>
      <c r="C125" s="3">
        <v>22</v>
      </c>
      <c r="D125" s="2" t="s">
        <v>155</v>
      </c>
      <c r="E125" s="17" t="s">
        <v>126</v>
      </c>
      <c r="F125" s="4">
        <v>500</v>
      </c>
      <c r="G125" s="14" t="s">
        <v>132</v>
      </c>
      <c r="H125" s="14" t="s">
        <v>132</v>
      </c>
      <c r="I125" s="15">
        <f t="shared" si="2"/>
        <v>0</v>
      </c>
      <c r="J125" s="16">
        <f t="shared" si="3"/>
        <v>0</v>
      </c>
    </row>
    <row r="126" spans="2:10" x14ac:dyDescent="0.25">
      <c r="B126" s="14" t="s">
        <v>76</v>
      </c>
      <c r="C126" s="3">
        <v>1417</v>
      </c>
      <c r="D126" s="2" t="s">
        <v>156</v>
      </c>
      <c r="E126" s="17" t="s">
        <v>126</v>
      </c>
      <c r="F126" s="4">
        <v>381.74</v>
      </c>
      <c r="G126" s="14" t="s">
        <v>50</v>
      </c>
      <c r="H126" s="14" t="s">
        <v>132</v>
      </c>
      <c r="I126" s="15">
        <f t="shared" si="2"/>
        <v>-3</v>
      </c>
      <c r="J126" s="16">
        <f t="shared" si="3"/>
        <v>-1145.22</v>
      </c>
    </row>
    <row r="127" spans="2:10" x14ac:dyDescent="0.25">
      <c r="B127" s="14" t="s">
        <v>157</v>
      </c>
      <c r="C127" s="3">
        <v>113</v>
      </c>
      <c r="D127" s="2" t="s">
        <v>158</v>
      </c>
      <c r="E127" s="17" t="s">
        <v>102</v>
      </c>
      <c r="F127" s="4">
        <v>450</v>
      </c>
      <c r="G127" s="14" t="s">
        <v>50</v>
      </c>
      <c r="H127" s="14" t="s">
        <v>132</v>
      </c>
      <c r="I127" s="15">
        <f t="shared" si="2"/>
        <v>-3</v>
      </c>
      <c r="J127" s="16">
        <f t="shared" si="3"/>
        <v>-1350</v>
      </c>
    </row>
    <row r="128" spans="2:10" x14ac:dyDescent="0.25">
      <c r="B128" s="14" t="s">
        <v>7</v>
      </c>
      <c r="C128" s="3">
        <v>13</v>
      </c>
      <c r="D128" s="2" t="s">
        <v>159</v>
      </c>
      <c r="E128" s="17" t="s">
        <v>160</v>
      </c>
      <c r="F128" s="4">
        <v>2342.86</v>
      </c>
      <c r="G128" s="14" t="s">
        <v>50</v>
      </c>
      <c r="H128" s="14" t="s">
        <v>132</v>
      </c>
      <c r="I128" s="15">
        <f t="shared" si="2"/>
        <v>-3</v>
      </c>
      <c r="J128" s="16">
        <f t="shared" si="3"/>
        <v>-7028.58</v>
      </c>
    </row>
    <row r="129" spans="2:10" x14ac:dyDescent="0.25">
      <c r="B129" s="14" t="s">
        <v>7</v>
      </c>
      <c r="C129" s="3">
        <v>1137</v>
      </c>
      <c r="D129" s="2" t="s">
        <v>161</v>
      </c>
      <c r="E129" s="17" t="s">
        <v>70</v>
      </c>
      <c r="F129" s="4">
        <v>2794.4</v>
      </c>
      <c r="G129" s="14" t="s">
        <v>50</v>
      </c>
      <c r="H129" s="14" t="s">
        <v>132</v>
      </c>
      <c r="I129" s="15">
        <f t="shared" si="2"/>
        <v>-3</v>
      </c>
      <c r="J129" s="16">
        <f t="shared" si="3"/>
        <v>-8383.2000000000007</v>
      </c>
    </row>
    <row r="130" spans="2:10" x14ac:dyDescent="0.25">
      <c r="B130" s="14" t="s">
        <v>7</v>
      </c>
      <c r="C130" s="3">
        <v>58</v>
      </c>
      <c r="D130" s="2" t="s">
        <v>82</v>
      </c>
      <c r="E130" s="2" t="s">
        <v>343</v>
      </c>
      <c r="F130" s="4">
        <v>4648</v>
      </c>
      <c r="G130" s="14" t="s">
        <v>162</v>
      </c>
      <c r="H130" s="14" t="s">
        <v>132</v>
      </c>
      <c r="I130" s="15">
        <f t="shared" si="2"/>
        <v>-2</v>
      </c>
      <c r="J130" s="16">
        <f t="shared" si="3"/>
        <v>-9296</v>
      </c>
    </row>
    <row r="131" spans="2:10" x14ac:dyDescent="0.25">
      <c r="B131" s="14" t="s">
        <v>21</v>
      </c>
      <c r="C131" s="3">
        <v>10423</v>
      </c>
      <c r="D131" s="2" t="s">
        <v>163</v>
      </c>
      <c r="E131" s="2" t="s">
        <v>341</v>
      </c>
      <c r="F131" s="4">
        <v>890.67</v>
      </c>
      <c r="G131" s="14" t="s">
        <v>50</v>
      </c>
      <c r="H131" s="14" t="s">
        <v>132</v>
      </c>
      <c r="I131" s="15">
        <f t="shared" si="2"/>
        <v>-3</v>
      </c>
      <c r="J131" s="16">
        <f t="shared" si="3"/>
        <v>-2672.0099999999998</v>
      </c>
    </row>
    <row r="132" spans="2:10" x14ac:dyDescent="0.25">
      <c r="B132" s="14" t="s">
        <v>21</v>
      </c>
      <c r="C132" s="3">
        <v>23143</v>
      </c>
      <c r="D132" s="2" t="s">
        <v>164</v>
      </c>
      <c r="E132" s="17" t="s">
        <v>165</v>
      </c>
      <c r="F132" s="4">
        <v>13127.71</v>
      </c>
      <c r="G132" s="14" t="s">
        <v>50</v>
      </c>
      <c r="H132" s="14" t="s">
        <v>132</v>
      </c>
      <c r="I132" s="15">
        <f t="shared" si="2"/>
        <v>-3</v>
      </c>
      <c r="J132" s="16">
        <f t="shared" si="3"/>
        <v>-39383.129999999997</v>
      </c>
    </row>
    <row r="133" spans="2:10" x14ac:dyDescent="0.25">
      <c r="B133" s="14" t="s">
        <v>21</v>
      </c>
      <c r="C133" s="3">
        <v>240621</v>
      </c>
      <c r="D133" s="2" t="s">
        <v>88</v>
      </c>
      <c r="E133" s="17" t="s">
        <v>61</v>
      </c>
      <c r="F133" s="4">
        <v>8401.69</v>
      </c>
      <c r="G133" s="14" t="s">
        <v>50</v>
      </c>
      <c r="H133" s="14" t="s">
        <v>132</v>
      </c>
      <c r="I133" s="15">
        <f t="shared" si="2"/>
        <v>-3</v>
      </c>
      <c r="J133" s="16">
        <f t="shared" si="3"/>
        <v>-25205.07</v>
      </c>
    </row>
    <row r="134" spans="2:10" x14ac:dyDescent="0.25">
      <c r="B134" s="14" t="s">
        <v>21</v>
      </c>
      <c r="C134" s="3">
        <v>59</v>
      </c>
      <c r="D134" s="2" t="s">
        <v>82</v>
      </c>
      <c r="E134" s="2" t="s">
        <v>343</v>
      </c>
      <c r="F134" s="4">
        <v>5220</v>
      </c>
      <c r="G134" s="14" t="s">
        <v>50</v>
      </c>
      <c r="H134" s="14" t="s">
        <v>132</v>
      </c>
      <c r="I134" s="15">
        <f t="shared" si="2"/>
        <v>-3</v>
      </c>
      <c r="J134" s="16">
        <f t="shared" si="3"/>
        <v>-15660</v>
      </c>
    </row>
    <row r="135" spans="2:10" x14ac:dyDescent="0.25">
      <c r="B135" s="14" t="s">
        <v>4</v>
      </c>
      <c r="C135" s="3">
        <v>12</v>
      </c>
      <c r="D135" s="2" t="s">
        <v>166</v>
      </c>
      <c r="E135" s="2" t="s">
        <v>342</v>
      </c>
      <c r="F135" s="4">
        <v>3535.06</v>
      </c>
      <c r="G135" s="14" t="s">
        <v>50</v>
      </c>
      <c r="H135" s="14" t="s">
        <v>132</v>
      </c>
      <c r="I135" s="15">
        <f t="shared" si="2"/>
        <v>-3</v>
      </c>
      <c r="J135" s="16">
        <f t="shared" si="3"/>
        <v>-10605.18</v>
      </c>
    </row>
    <row r="136" spans="2:10" x14ac:dyDescent="0.25">
      <c r="B136" s="14" t="s">
        <v>21</v>
      </c>
      <c r="C136" s="3">
        <v>1266</v>
      </c>
      <c r="D136" s="2" t="s">
        <v>95</v>
      </c>
      <c r="E136" s="17" t="s">
        <v>96</v>
      </c>
      <c r="F136" s="4">
        <v>672</v>
      </c>
      <c r="G136" s="14" t="s">
        <v>50</v>
      </c>
      <c r="H136" s="14" t="s">
        <v>132</v>
      </c>
      <c r="I136" s="15">
        <f t="shared" si="2"/>
        <v>-3</v>
      </c>
      <c r="J136" s="16">
        <f t="shared" si="3"/>
        <v>-2016</v>
      </c>
    </row>
    <row r="137" spans="2:10" x14ac:dyDescent="0.25">
      <c r="B137" s="14" t="s">
        <v>21</v>
      </c>
      <c r="C137" s="3">
        <v>2484</v>
      </c>
      <c r="D137" s="2" t="s">
        <v>167</v>
      </c>
      <c r="E137" s="17" t="s">
        <v>144</v>
      </c>
      <c r="F137" s="4">
        <v>145.5</v>
      </c>
      <c r="G137" s="14" t="s">
        <v>50</v>
      </c>
      <c r="H137" s="14" t="s">
        <v>132</v>
      </c>
      <c r="I137" s="15">
        <f t="shared" ref="I137:I200" si="4">IF(OR(G137=0,H137=0),0,H137-G137)</f>
        <v>-3</v>
      </c>
      <c r="J137" s="16">
        <f t="shared" ref="J137:J200" si="5">F137*I137</f>
        <v>-436.5</v>
      </c>
    </row>
    <row r="138" spans="2:10" x14ac:dyDescent="0.25">
      <c r="B138" s="14" t="s">
        <v>21</v>
      </c>
      <c r="C138" s="3">
        <v>1894</v>
      </c>
      <c r="D138" s="2" t="s">
        <v>168</v>
      </c>
      <c r="E138" s="17" t="s">
        <v>96</v>
      </c>
      <c r="F138" s="4">
        <v>2713.2</v>
      </c>
      <c r="G138" s="14" t="s">
        <v>50</v>
      </c>
      <c r="H138" s="14" t="s">
        <v>132</v>
      </c>
      <c r="I138" s="15">
        <f t="shared" si="4"/>
        <v>-3</v>
      </c>
      <c r="J138" s="16">
        <f t="shared" si="5"/>
        <v>-8139.5999999999995</v>
      </c>
    </row>
    <row r="139" spans="2:10" x14ac:dyDescent="0.25">
      <c r="B139" s="14" t="s">
        <v>4</v>
      </c>
      <c r="C139" s="3">
        <v>4</v>
      </c>
      <c r="D139" s="2" t="s">
        <v>169</v>
      </c>
      <c r="E139" s="2" t="s">
        <v>346</v>
      </c>
      <c r="F139" s="4">
        <v>1729</v>
      </c>
      <c r="G139" s="14" t="s">
        <v>170</v>
      </c>
      <c r="H139" s="14" t="s">
        <v>132</v>
      </c>
      <c r="I139" s="15">
        <f t="shared" si="4"/>
        <v>-6</v>
      </c>
      <c r="J139" s="16">
        <f t="shared" si="5"/>
        <v>-10374</v>
      </c>
    </row>
    <row r="140" spans="2:10" x14ac:dyDescent="0.25">
      <c r="B140" s="14" t="s">
        <v>21</v>
      </c>
      <c r="C140" s="3">
        <v>318</v>
      </c>
      <c r="D140" s="2" t="s">
        <v>49</v>
      </c>
      <c r="E140" s="17" t="s">
        <v>51</v>
      </c>
      <c r="F140" s="4">
        <v>162713.34</v>
      </c>
      <c r="G140" s="14" t="s">
        <v>50</v>
      </c>
      <c r="H140" s="14" t="s">
        <v>132</v>
      </c>
      <c r="I140" s="15">
        <f t="shared" si="4"/>
        <v>-3</v>
      </c>
      <c r="J140" s="16">
        <f t="shared" si="5"/>
        <v>-488140.02</v>
      </c>
    </row>
    <row r="141" spans="2:10" x14ac:dyDescent="0.25">
      <c r="B141" s="14" t="s">
        <v>21</v>
      </c>
      <c r="C141" s="3">
        <v>365</v>
      </c>
      <c r="D141" s="2" t="s">
        <v>74</v>
      </c>
      <c r="E141" s="17" t="s">
        <v>75</v>
      </c>
      <c r="F141" s="4">
        <v>16712.900000000001</v>
      </c>
      <c r="G141" s="14" t="s">
        <v>50</v>
      </c>
      <c r="H141" s="14" t="s">
        <v>132</v>
      </c>
      <c r="I141" s="15">
        <f t="shared" si="4"/>
        <v>-3</v>
      </c>
      <c r="J141" s="16">
        <f t="shared" si="5"/>
        <v>-50138.700000000004</v>
      </c>
    </row>
    <row r="142" spans="2:10" x14ac:dyDescent="0.25">
      <c r="B142" s="14" t="s">
        <v>13</v>
      </c>
      <c r="C142" s="3">
        <v>868</v>
      </c>
      <c r="D142" s="2" t="s">
        <v>97</v>
      </c>
      <c r="E142" s="17" t="s">
        <v>98</v>
      </c>
      <c r="F142" s="4">
        <v>16302</v>
      </c>
      <c r="G142" s="14" t="s">
        <v>171</v>
      </c>
      <c r="H142" s="14" t="s">
        <v>132</v>
      </c>
      <c r="I142" s="15">
        <f t="shared" si="4"/>
        <v>-10</v>
      </c>
      <c r="J142" s="16">
        <f t="shared" si="5"/>
        <v>-163020</v>
      </c>
    </row>
    <row r="143" spans="2:10" x14ac:dyDescent="0.25">
      <c r="B143" s="14" t="s">
        <v>21</v>
      </c>
      <c r="C143" s="3">
        <v>79</v>
      </c>
      <c r="D143" s="2" t="s">
        <v>172</v>
      </c>
      <c r="E143" s="17" t="s">
        <v>173</v>
      </c>
      <c r="F143" s="4">
        <v>10438.620000000001</v>
      </c>
      <c r="G143" s="14" t="s">
        <v>50</v>
      </c>
      <c r="H143" s="14" t="s">
        <v>132</v>
      </c>
      <c r="I143" s="15">
        <f t="shared" si="4"/>
        <v>-3</v>
      </c>
      <c r="J143" s="16">
        <f t="shared" si="5"/>
        <v>-31315.86</v>
      </c>
    </row>
    <row r="144" spans="2:10" x14ac:dyDescent="0.25">
      <c r="B144" s="14" t="s">
        <v>21</v>
      </c>
      <c r="C144" s="3">
        <v>807</v>
      </c>
      <c r="D144" s="2" t="s">
        <v>147</v>
      </c>
      <c r="E144" s="17" t="s">
        <v>51</v>
      </c>
      <c r="F144" s="4">
        <v>114341.12</v>
      </c>
      <c r="G144" s="14" t="s">
        <v>50</v>
      </c>
      <c r="H144" s="14" t="s">
        <v>132</v>
      </c>
      <c r="I144" s="15">
        <f t="shared" si="4"/>
        <v>-3</v>
      </c>
      <c r="J144" s="16">
        <f t="shared" si="5"/>
        <v>-343023.35999999999</v>
      </c>
    </row>
    <row r="145" spans="2:10" x14ac:dyDescent="0.25">
      <c r="B145" s="14" t="s">
        <v>21</v>
      </c>
      <c r="C145" s="3">
        <v>856</v>
      </c>
      <c r="D145" s="2" t="s">
        <v>174</v>
      </c>
      <c r="E145" s="17" t="s">
        <v>175</v>
      </c>
      <c r="F145" s="4">
        <v>73039.87</v>
      </c>
      <c r="G145" s="14" t="s">
        <v>50</v>
      </c>
      <c r="H145" s="14" t="s">
        <v>132</v>
      </c>
      <c r="I145" s="15">
        <f t="shared" si="4"/>
        <v>-3</v>
      </c>
      <c r="J145" s="16">
        <f t="shared" si="5"/>
        <v>-219119.61</v>
      </c>
    </row>
    <row r="146" spans="2:10" x14ac:dyDescent="0.25">
      <c r="B146" s="14" t="s">
        <v>21</v>
      </c>
      <c r="C146" s="3">
        <v>806</v>
      </c>
      <c r="D146" s="2" t="s">
        <v>147</v>
      </c>
      <c r="E146" s="17" t="s">
        <v>116</v>
      </c>
      <c r="F146" s="4">
        <v>320</v>
      </c>
      <c r="G146" s="14" t="s">
        <v>50</v>
      </c>
      <c r="H146" s="14" t="s">
        <v>132</v>
      </c>
      <c r="I146" s="15">
        <f t="shared" si="4"/>
        <v>-3</v>
      </c>
      <c r="J146" s="16">
        <f t="shared" si="5"/>
        <v>-960</v>
      </c>
    </row>
    <row r="147" spans="2:10" x14ac:dyDescent="0.25">
      <c r="B147" s="14" t="s">
        <v>21</v>
      </c>
      <c r="C147" s="3">
        <v>81</v>
      </c>
      <c r="D147" s="2" t="s">
        <v>176</v>
      </c>
      <c r="E147" s="17" t="s">
        <v>61</v>
      </c>
      <c r="F147" s="4">
        <v>5905.39</v>
      </c>
      <c r="G147" s="14" t="s">
        <v>122</v>
      </c>
      <c r="H147" s="14" t="s">
        <v>132</v>
      </c>
      <c r="I147" s="15">
        <f t="shared" si="4"/>
        <v>-5</v>
      </c>
      <c r="J147" s="16">
        <f t="shared" si="5"/>
        <v>-29526.95</v>
      </c>
    </row>
    <row r="148" spans="2:10" x14ac:dyDescent="0.25">
      <c r="B148" s="14" t="s">
        <v>3</v>
      </c>
      <c r="C148" s="3">
        <v>7</v>
      </c>
      <c r="D148" s="2" t="s">
        <v>177</v>
      </c>
      <c r="E148" s="2" t="s">
        <v>343</v>
      </c>
      <c r="F148" s="4">
        <v>445.45</v>
      </c>
      <c r="G148" s="14" t="s">
        <v>50</v>
      </c>
      <c r="H148" s="14" t="s">
        <v>132</v>
      </c>
      <c r="I148" s="15">
        <f t="shared" si="4"/>
        <v>-3</v>
      </c>
      <c r="J148" s="16">
        <f t="shared" si="5"/>
        <v>-1336.35</v>
      </c>
    </row>
    <row r="149" spans="2:10" x14ac:dyDescent="0.25">
      <c r="B149" s="14" t="s">
        <v>8</v>
      </c>
      <c r="C149" s="3">
        <v>16</v>
      </c>
      <c r="D149" s="2" t="s">
        <v>178</v>
      </c>
      <c r="E149" s="2" t="s">
        <v>342</v>
      </c>
      <c r="F149" s="4">
        <v>4320.62</v>
      </c>
      <c r="G149" s="14" t="s">
        <v>179</v>
      </c>
      <c r="H149" s="14" t="s">
        <v>132</v>
      </c>
      <c r="I149" s="15">
        <f t="shared" si="4"/>
        <v>-7</v>
      </c>
      <c r="J149" s="16">
        <f t="shared" si="5"/>
        <v>-30244.34</v>
      </c>
    </row>
    <row r="150" spans="2:10" x14ac:dyDescent="0.25">
      <c r="B150" s="14" t="s">
        <v>21</v>
      </c>
      <c r="C150" s="3">
        <v>4</v>
      </c>
      <c r="D150" s="2" t="s">
        <v>104</v>
      </c>
      <c r="E150" s="17" t="s">
        <v>355</v>
      </c>
      <c r="F150" s="4">
        <v>4200</v>
      </c>
      <c r="G150" s="14" t="s">
        <v>50</v>
      </c>
      <c r="H150" s="14" t="s">
        <v>132</v>
      </c>
      <c r="I150" s="15">
        <f t="shared" si="4"/>
        <v>-3</v>
      </c>
      <c r="J150" s="16">
        <f t="shared" si="5"/>
        <v>-12600</v>
      </c>
    </row>
    <row r="151" spans="2:10" x14ac:dyDescent="0.25">
      <c r="B151" s="14" t="s">
        <v>18</v>
      </c>
      <c r="C151" s="3">
        <v>4191</v>
      </c>
      <c r="D151" s="2" t="s">
        <v>180</v>
      </c>
      <c r="E151" s="17" t="s">
        <v>324</v>
      </c>
      <c r="F151" s="4">
        <v>2800</v>
      </c>
      <c r="G151" s="14" t="s">
        <v>18</v>
      </c>
      <c r="H151" s="14" t="s">
        <v>132</v>
      </c>
      <c r="I151" s="15">
        <f t="shared" si="4"/>
        <v>14</v>
      </c>
      <c r="J151" s="16">
        <f t="shared" si="5"/>
        <v>39200</v>
      </c>
    </row>
    <row r="152" spans="2:10" x14ac:dyDescent="0.25">
      <c r="B152" s="14" t="s">
        <v>21</v>
      </c>
      <c r="C152" s="3">
        <v>315</v>
      </c>
      <c r="D152" s="2" t="s">
        <v>109</v>
      </c>
      <c r="E152" s="17" t="s">
        <v>51</v>
      </c>
      <c r="F152" s="4">
        <v>230.4</v>
      </c>
      <c r="G152" s="14" t="s">
        <v>50</v>
      </c>
      <c r="H152" s="14" t="s">
        <v>132</v>
      </c>
      <c r="I152" s="15">
        <f t="shared" si="4"/>
        <v>-3</v>
      </c>
      <c r="J152" s="16">
        <f t="shared" si="5"/>
        <v>-691.2</v>
      </c>
    </row>
    <row r="153" spans="2:10" x14ac:dyDescent="0.25">
      <c r="B153" s="14" t="s">
        <v>154</v>
      </c>
      <c r="C153" s="3">
        <v>172</v>
      </c>
      <c r="D153" s="2" t="s">
        <v>57</v>
      </c>
      <c r="E153" s="17" t="s">
        <v>338</v>
      </c>
      <c r="F153" s="4">
        <v>856.11</v>
      </c>
      <c r="G153" s="14" t="s">
        <v>132</v>
      </c>
      <c r="H153" s="14" t="s">
        <v>132</v>
      </c>
      <c r="I153" s="15">
        <f t="shared" si="4"/>
        <v>0</v>
      </c>
      <c r="J153" s="16">
        <f t="shared" si="5"/>
        <v>0</v>
      </c>
    </row>
    <row r="154" spans="2:10" x14ac:dyDescent="0.25">
      <c r="B154" s="14" t="s">
        <v>21</v>
      </c>
      <c r="C154" s="3">
        <v>526690</v>
      </c>
      <c r="D154" s="2" t="s">
        <v>45</v>
      </c>
      <c r="E154" s="17" t="s">
        <v>16</v>
      </c>
      <c r="F154" s="4">
        <v>1050</v>
      </c>
      <c r="G154" s="14" t="s">
        <v>50</v>
      </c>
      <c r="H154" s="14" t="s">
        <v>132</v>
      </c>
      <c r="I154" s="15">
        <f t="shared" si="4"/>
        <v>-3</v>
      </c>
      <c r="J154" s="16">
        <f t="shared" si="5"/>
        <v>-3150</v>
      </c>
    </row>
    <row r="155" spans="2:10" x14ac:dyDescent="0.25">
      <c r="B155" s="14" t="s">
        <v>21</v>
      </c>
      <c r="C155" s="3">
        <v>526691</v>
      </c>
      <c r="D155" s="2" t="s">
        <v>45</v>
      </c>
      <c r="E155" s="17" t="s">
        <v>16</v>
      </c>
      <c r="F155" s="4">
        <v>297</v>
      </c>
      <c r="G155" s="14" t="s">
        <v>50</v>
      </c>
      <c r="H155" s="14" t="s">
        <v>132</v>
      </c>
      <c r="I155" s="15">
        <f t="shared" si="4"/>
        <v>-3</v>
      </c>
      <c r="J155" s="16">
        <f t="shared" si="5"/>
        <v>-891</v>
      </c>
    </row>
    <row r="156" spans="2:10" x14ac:dyDescent="0.25">
      <c r="B156" s="14" t="s">
        <v>21</v>
      </c>
      <c r="C156" s="3">
        <v>526692</v>
      </c>
      <c r="D156" s="2" t="s">
        <v>45</v>
      </c>
      <c r="E156" s="17" t="s">
        <v>16</v>
      </c>
      <c r="F156" s="4">
        <v>342</v>
      </c>
      <c r="G156" s="14" t="s">
        <v>50</v>
      </c>
      <c r="H156" s="14" t="s">
        <v>132</v>
      </c>
      <c r="I156" s="15">
        <f t="shared" si="4"/>
        <v>-3</v>
      </c>
      <c r="J156" s="16">
        <f t="shared" si="5"/>
        <v>-1026</v>
      </c>
    </row>
    <row r="157" spans="2:10" x14ac:dyDescent="0.25">
      <c r="B157" s="14" t="s">
        <v>4</v>
      </c>
      <c r="C157" s="3">
        <v>27</v>
      </c>
      <c r="D157" s="2" t="s">
        <v>181</v>
      </c>
      <c r="E157" s="17" t="s">
        <v>182</v>
      </c>
      <c r="F157" s="4">
        <v>1068.8</v>
      </c>
      <c r="G157" s="14" t="s">
        <v>170</v>
      </c>
      <c r="H157" s="14" t="s">
        <v>132</v>
      </c>
      <c r="I157" s="15">
        <f t="shared" si="4"/>
        <v>-6</v>
      </c>
      <c r="J157" s="16">
        <f t="shared" si="5"/>
        <v>-6412.7999999999993</v>
      </c>
    </row>
    <row r="158" spans="2:10" x14ac:dyDescent="0.25">
      <c r="B158" s="14" t="s">
        <v>15</v>
      </c>
      <c r="C158" s="3">
        <v>233717</v>
      </c>
      <c r="D158" s="2" t="s">
        <v>40</v>
      </c>
      <c r="E158" s="17" t="s">
        <v>41</v>
      </c>
      <c r="F158" s="4">
        <v>1800</v>
      </c>
      <c r="G158" s="14" t="s">
        <v>15</v>
      </c>
      <c r="H158" s="14" t="s">
        <v>132</v>
      </c>
      <c r="I158" s="15">
        <f t="shared" si="4"/>
        <v>21</v>
      </c>
      <c r="J158" s="16">
        <f t="shared" si="5"/>
        <v>37800</v>
      </c>
    </row>
    <row r="159" spans="2:10" x14ac:dyDescent="0.25">
      <c r="B159" s="14" t="s">
        <v>21</v>
      </c>
      <c r="C159" s="3">
        <v>2581</v>
      </c>
      <c r="D159" s="2" t="s">
        <v>167</v>
      </c>
      <c r="E159" s="17" t="s">
        <v>144</v>
      </c>
      <c r="F159" s="4">
        <v>4226.68</v>
      </c>
      <c r="G159" s="14" t="s">
        <v>50</v>
      </c>
      <c r="H159" s="14" t="s">
        <v>132</v>
      </c>
      <c r="I159" s="15">
        <f t="shared" si="4"/>
        <v>-3</v>
      </c>
      <c r="J159" s="16">
        <f t="shared" si="5"/>
        <v>-12680.04</v>
      </c>
    </row>
    <row r="160" spans="2:10" x14ac:dyDescent="0.25">
      <c r="B160" s="14" t="s">
        <v>21</v>
      </c>
      <c r="C160" s="3">
        <v>390</v>
      </c>
      <c r="D160" s="2" t="s">
        <v>183</v>
      </c>
      <c r="E160" s="2" t="s">
        <v>351</v>
      </c>
      <c r="F160" s="4">
        <v>7659.63</v>
      </c>
      <c r="G160" s="14" t="s">
        <v>50</v>
      </c>
      <c r="H160" s="14" t="s">
        <v>132</v>
      </c>
      <c r="I160" s="15">
        <f t="shared" si="4"/>
        <v>-3</v>
      </c>
      <c r="J160" s="16">
        <f t="shared" si="5"/>
        <v>-22978.89</v>
      </c>
    </row>
    <row r="161" spans="2:10" x14ac:dyDescent="0.25">
      <c r="B161" s="14" t="s">
        <v>21</v>
      </c>
      <c r="C161" s="3">
        <v>389</v>
      </c>
      <c r="D161" s="2" t="s">
        <v>183</v>
      </c>
      <c r="E161" s="2" t="s">
        <v>351</v>
      </c>
      <c r="F161" s="4">
        <v>12812.22</v>
      </c>
      <c r="G161" s="14" t="s">
        <v>50</v>
      </c>
      <c r="H161" s="14" t="s">
        <v>132</v>
      </c>
      <c r="I161" s="15">
        <f t="shared" si="4"/>
        <v>-3</v>
      </c>
      <c r="J161" s="16">
        <f t="shared" si="5"/>
        <v>-38436.659999999996</v>
      </c>
    </row>
    <row r="162" spans="2:10" x14ac:dyDescent="0.25">
      <c r="B162" s="14" t="s">
        <v>21</v>
      </c>
      <c r="C162" s="3">
        <v>391</v>
      </c>
      <c r="D162" s="2" t="s">
        <v>183</v>
      </c>
      <c r="E162" s="2" t="s">
        <v>351</v>
      </c>
      <c r="F162" s="4">
        <v>5956</v>
      </c>
      <c r="G162" s="14" t="s">
        <v>50</v>
      </c>
      <c r="H162" s="14" t="s">
        <v>132</v>
      </c>
      <c r="I162" s="15">
        <f t="shared" si="4"/>
        <v>-3</v>
      </c>
      <c r="J162" s="16">
        <f t="shared" si="5"/>
        <v>-17868</v>
      </c>
    </row>
    <row r="163" spans="2:10" x14ac:dyDescent="0.25">
      <c r="B163" s="14" t="s">
        <v>21</v>
      </c>
      <c r="C163" s="3">
        <v>392</v>
      </c>
      <c r="D163" s="2" t="s">
        <v>183</v>
      </c>
      <c r="E163" s="2" t="s">
        <v>351</v>
      </c>
      <c r="F163" s="4">
        <v>1144.33</v>
      </c>
      <c r="G163" s="14" t="s">
        <v>50</v>
      </c>
      <c r="H163" s="14" t="s">
        <v>132</v>
      </c>
      <c r="I163" s="15">
        <f t="shared" si="4"/>
        <v>-3</v>
      </c>
      <c r="J163" s="16">
        <f t="shared" si="5"/>
        <v>-3432.99</v>
      </c>
    </row>
    <row r="164" spans="2:10" x14ac:dyDescent="0.25">
      <c r="B164" s="14" t="s">
        <v>38</v>
      </c>
      <c r="C164" s="3">
        <v>266</v>
      </c>
      <c r="D164" s="2" t="s">
        <v>131</v>
      </c>
      <c r="E164" s="17" t="s">
        <v>133</v>
      </c>
      <c r="F164" s="4">
        <v>23970</v>
      </c>
      <c r="G164" s="14" t="s">
        <v>38</v>
      </c>
      <c r="H164" s="14" t="s">
        <v>132</v>
      </c>
      <c r="I164" s="15">
        <f t="shared" si="4"/>
        <v>13</v>
      </c>
      <c r="J164" s="16">
        <f t="shared" si="5"/>
        <v>311610</v>
      </c>
    </row>
    <row r="165" spans="2:10" x14ac:dyDescent="0.25">
      <c r="B165" s="14" t="s">
        <v>21</v>
      </c>
      <c r="C165" s="3">
        <v>11</v>
      </c>
      <c r="D165" s="2" t="s">
        <v>184</v>
      </c>
      <c r="E165" s="17" t="s">
        <v>347</v>
      </c>
      <c r="F165" s="4">
        <v>700</v>
      </c>
      <c r="G165" s="14" t="s">
        <v>50</v>
      </c>
      <c r="H165" s="14" t="s">
        <v>132</v>
      </c>
      <c r="I165" s="15">
        <f t="shared" si="4"/>
        <v>-3</v>
      </c>
      <c r="J165" s="16">
        <f t="shared" si="5"/>
        <v>-2100</v>
      </c>
    </row>
    <row r="166" spans="2:10" x14ac:dyDescent="0.25">
      <c r="B166" s="14" t="s">
        <v>12</v>
      </c>
      <c r="C166" s="3">
        <v>862023</v>
      </c>
      <c r="D166" s="2" t="s">
        <v>20</v>
      </c>
      <c r="E166" s="17" t="s">
        <v>16</v>
      </c>
      <c r="F166" s="4">
        <v>1314.08</v>
      </c>
      <c r="G166" s="14" t="s">
        <v>21</v>
      </c>
      <c r="H166" s="14" t="s">
        <v>120</v>
      </c>
      <c r="I166" s="15">
        <f t="shared" si="4"/>
        <v>28</v>
      </c>
      <c r="J166" s="16">
        <f t="shared" si="5"/>
        <v>36794.239999999998</v>
      </c>
    </row>
    <row r="167" spans="2:10" x14ac:dyDescent="0.25">
      <c r="B167" s="14" t="s">
        <v>12</v>
      </c>
      <c r="C167" s="3">
        <v>842023</v>
      </c>
      <c r="D167" s="2" t="s">
        <v>20</v>
      </c>
      <c r="E167" s="17" t="s">
        <v>16</v>
      </c>
      <c r="F167" s="4">
        <v>2886</v>
      </c>
      <c r="G167" s="14" t="s">
        <v>21</v>
      </c>
      <c r="H167" s="14" t="s">
        <v>120</v>
      </c>
      <c r="I167" s="15">
        <f t="shared" si="4"/>
        <v>28</v>
      </c>
      <c r="J167" s="16">
        <f t="shared" si="5"/>
        <v>80808</v>
      </c>
    </row>
    <row r="168" spans="2:10" x14ac:dyDescent="0.25">
      <c r="B168" s="14" t="s">
        <v>12</v>
      </c>
      <c r="C168" s="3">
        <v>872023</v>
      </c>
      <c r="D168" s="2" t="s">
        <v>20</v>
      </c>
      <c r="E168" s="17" t="s">
        <v>16</v>
      </c>
      <c r="F168" s="4">
        <v>456</v>
      </c>
      <c r="G168" s="14" t="s">
        <v>21</v>
      </c>
      <c r="H168" s="14" t="s">
        <v>120</v>
      </c>
      <c r="I168" s="15">
        <f t="shared" si="4"/>
        <v>28</v>
      </c>
      <c r="J168" s="16">
        <f t="shared" si="5"/>
        <v>12768</v>
      </c>
    </row>
    <row r="169" spans="2:10" x14ac:dyDescent="0.25">
      <c r="B169" s="14" t="s">
        <v>12</v>
      </c>
      <c r="C169" s="3">
        <v>852023</v>
      </c>
      <c r="D169" s="2" t="s">
        <v>20</v>
      </c>
      <c r="E169" s="17" t="s">
        <v>16</v>
      </c>
      <c r="F169" s="4">
        <v>4564.6000000000004</v>
      </c>
      <c r="G169" s="14" t="s">
        <v>21</v>
      </c>
      <c r="H169" s="14" t="s">
        <v>120</v>
      </c>
      <c r="I169" s="15">
        <f t="shared" si="4"/>
        <v>28</v>
      </c>
      <c r="J169" s="16">
        <f t="shared" si="5"/>
        <v>127808.80000000002</v>
      </c>
    </row>
    <row r="170" spans="2:10" x14ac:dyDescent="0.25">
      <c r="B170" s="14" t="s">
        <v>12</v>
      </c>
      <c r="C170" s="3">
        <v>882023</v>
      </c>
      <c r="D170" s="2" t="s">
        <v>20</v>
      </c>
      <c r="E170" s="17" t="s">
        <v>16</v>
      </c>
      <c r="F170" s="4">
        <v>80</v>
      </c>
      <c r="G170" s="14" t="s">
        <v>21</v>
      </c>
      <c r="H170" s="14" t="s">
        <v>120</v>
      </c>
      <c r="I170" s="15">
        <f t="shared" si="4"/>
        <v>28</v>
      </c>
      <c r="J170" s="16">
        <f t="shared" si="5"/>
        <v>2240</v>
      </c>
    </row>
    <row r="171" spans="2:10" x14ac:dyDescent="0.25">
      <c r="B171" s="14" t="s">
        <v>12</v>
      </c>
      <c r="C171" s="3">
        <v>832023</v>
      </c>
      <c r="D171" s="2" t="s">
        <v>20</v>
      </c>
      <c r="E171" s="17" t="s">
        <v>16</v>
      </c>
      <c r="F171" s="4">
        <v>278</v>
      </c>
      <c r="G171" s="14" t="s">
        <v>21</v>
      </c>
      <c r="H171" s="14" t="s">
        <v>120</v>
      </c>
      <c r="I171" s="15">
        <f t="shared" si="4"/>
        <v>28</v>
      </c>
      <c r="J171" s="16">
        <f t="shared" si="5"/>
        <v>7784</v>
      </c>
    </row>
    <row r="172" spans="2:10" x14ac:dyDescent="0.25">
      <c r="B172" s="14" t="s">
        <v>78</v>
      </c>
      <c r="C172" s="3">
        <v>44730</v>
      </c>
      <c r="D172" s="2" t="s">
        <v>111</v>
      </c>
      <c r="E172" s="17" t="s">
        <v>112</v>
      </c>
      <c r="F172" s="4">
        <v>6601.6</v>
      </c>
      <c r="G172" s="14" t="s">
        <v>185</v>
      </c>
      <c r="H172" s="14" t="s">
        <v>120</v>
      </c>
      <c r="I172" s="15">
        <f t="shared" si="4"/>
        <v>7</v>
      </c>
      <c r="J172" s="16">
        <f t="shared" si="5"/>
        <v>46211.200000000004</v>
      </c>
    </row>
    <row r="173" spans="2:10" x14ac:dyDescent="0.25">
      <c r="B173" s="14" t="s">
        <v>21</v>
      </c>
      <c r="C173" s="3">
        <v>65</v>
      </c>
      <c r="D173" s="2" t="s">
        <v>186</v>
      </c>
      <c r="E173" s="17" t="s">
        <v>16</v>
      </c>
      <c r="F173" s="4">
        <v>251.17</v>
      </c>
      <c r="G173" s="14" t="s">
        <v>50</v>
      </c>
      <c r="H173" s="14" t="s">
        <v>120</v>
      </c>
      <c r="I173" s="15">
        <f t="shared" si="4"/>
        <v>-2</v>
      </c>
      <c r="J173" s="16">
        <f t="shared" si="5"/>
        <v>-502.34</v>
      </c>
    </row>
    <row r="174" spans="2:10" x14ac:dyDescent="0.25">
      <c r="B174" s="14" t="s">
        <v>21</v>
      </c>
      <c r="C174" s="3">
        <v>66</v>
      </c>
      <c r="D174" s="2" t="s">
        <v>186</v>
      </c>
      <c r="E174" s="17" t="s">
        <v>16</v>
      </c>
      <c r="F174" s="4">
        <v>2719.34</v>
      </c>
      <c r="G174" s="14" t="s">
        <v>50</v>
      </c>
      <c r="H174" s="14" t="s">
        <v>120</v>
      </c>
      <c r="I174" s="15">
        <f t="shared" si="4"/>
        <v>-2</v>
      </c>
      <c r="J174" s="16">
        <f t="shared" si="5"/>
        <v>-5438.68</v>
      </c>
    </row>
    <row r="175" spans="2:10" x14ac:dyDescent="0.25">
      <c r="B175" s="14" t="s">
        <v>21</v>
      </c>
      <c r="C175" s="3">
        <v>274</v>
      </c>
      <c r="D175" s="2" t="s">
        <v>187</v>
      </c>
      <c r="E175" s="17" t="s">
        <v>16</v>
      </c>
      <c r="F175" s="4">
        <v>544</v>
      </c>
      <c r="G175" s="14" t="s">
        <v>50</v>
      </c>
      <c r="H175" s="14" t="s">
        <v>120</v>
      </c>
      <c r="I175" s="15">
        <f t="shared" si="4"/>
        <v>-2</v>
      </c>
      <c r="J175" s="16">
        <f t="shared" si="5"/>
        <v>-1088</v>
      </c>
    </row>
    <row r="176" spans="2:10" x14ac:dyDescent="0.25">
      <c r="B176" s="14" t="s">
        <v>29</v>
      </c>
      <c r="C176" s="3">
        <v>182122</v>
      </c>
      <c r="D176" s="2" t="s">
        <v>59</v>
      </c>
      <c r="E176" s="17" t="s">
        <v>61</v>
      </c>
      <c r="F176" s="4">
        <v>460.81</v>
      </c>
      <c r="G176" s="14" t="s">
        <v>122</v>
      </c>
      <c r="H176" s="14" t="s">
        <v>122</v>
      </c>
      <c r="I176" s="15">
        <f t="shared" si="4"/>
        <v>0</v>
      </c>
      <c r="J176" s="16">
        <f t="shared" si="5"/>
        <v>0</v>
      </c>
    </row>
    <row r="177" spans="2:10" x14ac:dyDescent="0.25">
      <c r="B177" s="14" t="s">
        <v>29</v>
      </c>
      <c r="C177" s="3">
        <v>182283</v>
      </c>
      <c r="D177" s="2" t="s">
        <v>59</v>
      </c>
      <c r="E177" s="17" t="s">
        <v>61</v>
      </c>
      <c r="F177" s="4">
        <v>132.13</v>
      </c>
      <c r="G177" s="14" t="s">
        <v>122</v>
      </c>
      <c r="H177" s="14" t="s">
        <v>122</v>
      </c>
      <c r="I177" s="15">
        <f t="shared" si="4"/>
        <v>0</v>
      </c>
      <c r="J177" s="16">
        <f t="shared" si="5"/>
        <v>0</v>
      </c>
    </row>
    <row r="178" spans="2:10" x14ac:dyDescent="0.25">
      <c r="B178" s="14" t="s">
        <v>29</v>
      </c>
      <c r="C178" s="3">
        <v>182045</v>
      </c>
      <c r="D178" s="2" t="s">
        <v>59</v>
      </c>
      <c r="E178" s="17" t="s">
        <v>61</v>
      </c>
      <c r="F178" s="4">
        <v>4112.01</v>
      </c>
      <c r="G178" s="14" t="s">
        <v>122</v>
      </c>
      <c r="H178" s="14" t="s">
        <v>122</v>
      </c>
      <c r="I178" s="15">
        <f t="shared" si="4"/>
        <v>0</v>
      </c>
      <c r="J178" s="16">
        <f t="shared" si="5"/>
        <v>0</v>
      </c>
    </row>
    <row r="179" spans="2:10" x14ac:dyDescent="0.25">
      <c r="B179" s="14" t="s">
        <v>29</v>
      </c>
      <c r="C179" s="3">
        <v>182044</v>
      </c>
      <c r="D179" s="2" t="s">
        <v>59</v>
      </c>
      <c r="E179" s="17" t="s">
        <v>61</v>
      </c>
      <c r="F179" s="4">
        <v>15655.33</v>
      </c>
      <c r="G179" s="14" t="s">
        <v>122</v>
      </c>
      <c r="H179" s="14" t="s">
        <v>122</v>
      </c>
      <c r="I179" s="15">
        <f t="shared" si="4"/>
        <v>0</v>
      </c>
      <c r="J179" s="16">
        <f t="shared" si="5"/>
        <v>0</v>
      </c>
    </row>
    <row r="180" spans="2:10" x14ac:dyDescent="0.25">
      <c r="B180" s="14" t="s">
        <v>63</v>
      </c>
      <c r="C180" s="3">
        <v>62602</v>
      </c>
      <c r="D180" s="2" t="s">
        <v>2</v>
      </c>
      <c r="E180" s="17" t="s">
        <v>5</v>
      </c>
      <c r="F180" s="4">
        <v>5663.86</v>
      </c>
      <c r="G180" s="14" t="s">
        <v>188</v>
      </c>
      <c r="H180" s="14" t="s">
        <v>122</v>
      </c>
      <c r="I180" s="15">
        <f t="shared" si="4"/>
        <v>1</v>
      </c>
      <c r="J180" s="16">
        <f t="shared" si="5"/>
        <v>5663.86</v>
      </c>
    </row>
    <row r="181" spans="2:10" x14ac:dyDescent="0.25">
      <c r="B181" s="14" t="s">
        <v>63</v>
      </c>
      <c r="C181" s="3">
        <v>62603</v>
      </c>
      <c r="D181" s="2" t="s">
        <v>2</v>
      </c>
      <c r="E181" s="17" t="s">
        <v>5</v>
      </c>
      <c r="F181" s="4">
        <v>1082.54</v>
      </c>
      <c r="G181" s="14" t="s">
        <v>188</v>
      </c>
      <c r="H181" s="14" t="s">
        <v>122</v>
      </c>
      <c r="I181" s="15">
        <f t="shared" si="4"/>
        <v>1</v>
      </c>
      <c r="J181" s="16">
        <f t="shared" si="5"/>
        <v>1082.54</v>
      </c>
    </row>
    <row r="182" spans="2:10" x14ac:dyDescent="0.25">
      <c r="B182" s="14" t="s">
        <v>63</v>
      </c>
      <c r="C182" s="3">
        <v>62604</v>
      </c>
      <c r="D182" s="2" t="s">
        <v>2</v>
      </c>
      <c r="E182" s="17" t="s">
        <v>5</v>
      </c>
      <c r="F182" s="4">
        <v>2636.47</v>
      </c>
      <c r="G182" s="14" t="s">
        <v>122</v>
      </c>
      <c r="H182" s="14" t="s">
        <v>122</v>
      </c>
      <c r="I182" s="15">
        <f t="shared" si="4"/>
        <v>0</v>
      </c>
      <c r="J182" s="16">
        <f t="shared" si="5"/>
        <v>0</v>
      </c>
    </row>
    <row r="183" spans="2:10" x14ac:dyDescent="0.25">
      <c r="B183" s="14" t="s">
        <v>50</v>
      </c>
      <c r="C183" s="3">
        <v>12143</v>
      </c>
      <c r="D183" s="2" t="s">
        <v>189</v>
      </c>
      <c r="E183" s="17" t="s">
        <v>190</v>
      </c>
      <c r="F183" s="4">
        <v>7.87</v>
      </c>
      <c r="G183" s="14" t="s">
        <v>122</v>
      </c>
      <c r="H183" s="14" t="s">
        <v>122</v>
      </c>
      <c r="I183" s="15">
        <f t="shared" si="4"/>
        <v>0</v>
      </c>
      <c r="J183" s="16">
        <f t="shared" si="5"/>
        <v>0</v>
      </c>
    </row>
    <row r="184" spans="2:10" x14ac:dyDescent="0.25">
      <c r="B184" s="14" t="s">
        <v>50</v>
      </c>
      <c r="C184" s="3">
        <v>12144</v>
      </c>
      <c r="D184" s="2" t="s">
        <v>189</v>
      </c>
      <c r="E184" s="17" t="s">
        <v>190</v>
      </c>
      <c r="F184" s="4">
        <v>101.14</v>
      </c>
      <c r="G184" s="14" t="s">
        <v>122</v>
      </c>
      <c r="H184" s="14" t="s">
        <v>122</v>
      </c>
      <c r="I184" s="15">
        <f t="shared" si="4"/>
        <v>0</v>
      </c>
      <c r="J184" s="16">
        <f t="shared" si="5"/>
        <v>0</v>
      </c>
    </row>
    <row r="185" spans="2:10" x14ac:dyDescent="0.25">
      <c r="B185" s="14" t="s">
        <v>50</v>
      </c>
      <c r="C185" s="3">
        <v>12142</v>
      </c>
      <c r="D185" s="2" t="s">
        <v>189</v>
      </c>
      <c r="E185" s="17" t="s">
        <v>190</v>
      </c>
      <c r="F185" s="4">
        <v>16.39</v>
      </c>
      <c r="G185" s="14" t="s">
        <v>122</v>
      </c>
      <c r="H185" s="14" t="s">
        <v>122</v>
      </c>
      <c r="I185" s="15">
        <f t="shared" si="4"/>
        <v>0</v>
      </c>
      <c r="J185" s="16">
        <f t="shared" si="5"/>
        <v>0</v>
      </c>
    </row>
    <row r="186" spans="2:10" x14ac:dyDescent="0.25">
      <c r="B186" s="14" t="s">
        <v>50</v>
      </c>
      <c r="C186" s="3">
        <v>14494</v>
      </c>
      <c r="D186" s="2" t="s">
        <v>191</v>
      </c>
      <c r="E186" s="17" t="s">
        <v>192</v>
      </c>
      <c r="F186" s="4">
        <v>56.09</v>
      </c>
      <c r="G186" s="14" t="s">
        <v>122</v>
      </c>
      <c r="H186" s="14" t="s">
        <v>122</v>
      </c>
      <c r="I186" s="15">
        <f t="shared" si="4"/>
        <v>0</v>
      </c>
      <c r="J186" s="16">
        <f t="shared" si="5"/>
        <v>0</v>
      </c>
    </row>
    <row r="187" spans="2:10" x14ac:dyDescent="0.25">
      <c r="B187" s="14" t="s">
        <v>50</v>
      </c>
      <c r="C187" s="3">
        <v>14491</v>
      </c>
      <c r="D187" s="2" t="s">
        <v>191</v>
      </c>
      <c r="E187" s="17" t="s">
        <v>192</v>
      </c>
      <c r="F187" s="4">
        <v>8.19</v>
      </c>
      <c r="G187" s="14" t="s">
        <v>122</v>
      </c>
      <c r="H187" s="14" t="s">
        <v>122</v>
      </c>
      <c r="I187" s="15">
        <f t="shared" si="4"/>
        <v>0</v>
      </c>
      <c r="J187" s="16">
        <f t="shared" si="5"/>
        <v>0</v>
      </c>
    </row>
    <row r="188" spans="2:10" x14ac:dyDescent="0.25">
      <c r="B188" s="14" t="s">
        <v>170</v>
      </c>
      <c r="C188" s="3">
        <v>600011</v>
      </c>
      <c r="D188" s="2" t="s">
        <v>17</v>
      </c>
      <c r="E188" s="17" t="s">
        <v>16</v>
      </c>
      <c r="F188" s="4">
        <v>58.35</v>
      </c>
      <c r="G188" s="14" t="s">
        <v>170</v>
      </c>
      <c r="H188" s="14" t="s">
        <v>170</v>
      </c>
      <c r="I188" s="15">
        <f t="shared" si="4"/>
        <v>0</v>
      </c>
      <c r="J188" s="16">
        <f t="shared" si="5"/>
        <v>0</v>
      </c>
    </row>
    <row r="189" spans="2:10" x14ac:dyDescent="0.25">
      <c r="B189" s="14" t="s">
        <v>8</v>
      </c>
      <c r="C189" s="3">
        <v>77007</v>
      </c>
      <c r="D189" s="2" t="s">
        <v>25</v>
      </c>
      <c r="E189" s="17" t="s">
        <v>26</v>
      </c>
      <c r="F189" s="4">
        <v>42.8</v>
      </c>
      <c r="G189" s="14" t="s">
        <v>179</v>
      </c>
      <c r="H189" s="14" t="s">
        <v>179</v>
      </c>
      <c r="I189" s="15">
        <f t="shared" si="4"/>
        <v>0</v>
      </c>
      <c r="J189" s="16">
        <f t="shared" si="5"/>
        <v>0</v>
      </c>
    </row>
    <row r="190" spans="2:10" x14ac:dyDescent="0.25">
      <c r="B190" s="14" t="s">
        <v>120</v>
      </c>
      <c r="C190" s="3">
        <v>36</v>
      </c>
      <c r="D190" s="2" t="s">
        <v>35</v>
      </c>
      <c r="E190" s="17" t="s">
        <v>36</v>
      </c>
      <c r="F190" s="4">
        <v>4008</v>
      </c>
      <c r="G190" s="14" t="s">
        <v>120</v>
      </c>
      <c r="H190" s="14" t="s">
        <v>193</v>
      </c>
      <c r="I190" s="15">
        <f t="shared" si="4"/>
        <v>10</v>
      </c>
      <c r="J190" s="16">
        <f t="shared" si="5"/>
        <v>40080</v>
      </c>
    </row>
    <row r="191" spans="2:10" x14ac:dyDescent="0.25">
      <c r="B191" s="14" t="s">
        <v>128</v>
      </c>
      <c r="C191" s="3">
        <v>5</v>
      </c>
      <c r="D191" s="2" t="s">
        <v>194</v>
      </c>
      <c r="E191" s="17" t="s">
        <v>347</v>
      </c>
      <c r="F191" s="4">
        <v>1816.96</v>
      </c>
      <c r="G191" s="14" t="s">
        <v>240</v>
      </c>
      <c r="H191" s="14" t="s">
        <v>193</v>
      </c>
      <c r="I191" s="15">
        <f t="shared" si="4"/>
        <v>-18</v>
      </c>
      <c r="J191" s="16">
        <f t="shared" si="5"/>
        <v>-32705.279999999999</v>
      </c>
    </row>
    <row r="192" spans="2:10" x14ac:dyDescent="0.25">
      <c r="B192" s="14" t="s">
        <v>179</v>
      </c>
      <c r="C192" s="3">
        <v>32</v>
      </c>
      <c r="D192" s="2" t="s">
        <v>195</v>
      </c>
      <c r="E192" s="17" t="s">
        <v>357</v>
      </c>
      <c r="F192" s="4">
        <v>540</v>
      </c>
      <c r="G192" s="14" t="s">
        <v>196</v>
      </c>
      <c r="H192" s="14" t="s">
        <v>193</v>
      </c>
      <c r="I192" s="15">
        <f t="shared" si="4"/>
        <v>-1</v>
      </c>
      <c r="J192" s="16">
        <f t="shared" si="5"/>
        <v>-540</v>
      </c>
    </row>
    <row r="193" spans="2:10" x14ac:dyDescent="0.25">
      <c r="B193" s="14" t="s">
        <v>197</v>
      </c>
      <c r="C193" s="3">
        <v>600012</v>
      </c>
      <c r="D193" s="2" t="s">
        <v>17</v>
      </c>
      <c r="E193" s="17" t="s">
        <v>16</v>
      </c>
      <c r="F193" s="4">
        <v>60.89</v>
      </c>
      <c r="G193" s="14" t="s">
        <v>197</v>
      </c>
      <c r="H193" s="14" t="s">
        <v>197</v>
      </c>
      <c r="I193" s="15">
        <f t="shared" si="4"/>
        <v>0</v>
      </c>
      <c r="J193" s="16">
        <f t="shared" si="5"/>
        <v>0</v>
      </c>
    </row>
    <row r="194" spans="2:10" x14ac:dyDescent="0.25">
      <c r="B194" s="14" t="s">
        <v>198</v>
      </c>
      <c r="C194" s="3">
        <v>600013</v>
      </c>
      <c r="D194" s="2" t="s">
        <v>17</v>
      </c>
      <c r="E194" s="17" t="s">
        <v>16</v>
      </c>
      <c r="F194" s="4">
        <v>44.08</v>
      </c>
      <c r="G194" s="14" t="s">
        <v>198</v>
      </c>
      <c r="H194" s="14" t="s">
        <v>199</v>
      </c>
      <c r="I194" s="15">
        <f t="shared" si="4"/>
        <v>1</v>
      </c>
      <c r="J194" s="16">
        <f t="shared" si="5"/>
        <v>44.08</v>
      </c>
    </row>
    <row r="195" spans="2:10" x14ac:dyDescent="0.25">
      <c r="B195" s="14" t="s">
        <v>225</v>
      </c>
      <c r="C195" s="3">
        <v>0</v>
      </c>
      <c r="D195" s="27" t="s">
        <v>361</v>
      </c>
      <c r="E195" s="21" t="s">
        <v>362</v>
      </c>
      <c r="F195" s="28">
        <v>50</v>
      </c>
      <c r="G195" s="14" t="s">
        <v>225</v>
      </c>
      <c r="H195" s="14" t="s">
        <v>225</v>
      </c>
      <c r="I195" s="15">
        <f t="shared" si="4"/>
        <v>0</v>
      </c>
      <c r="J195" s="16">
        <f t="shared" si="5"/>
        <v>0</v>
      </c>
    </row>
    <row r="196" spans="2:10" x14ac:dyDescent="0.25">
      <c r="B196" s="14" t="s">
        <v>18</v>
      </c>
      <c r="C196" s="3">
        <v>99741</v>
      </c>
      <c r="D196" s="2" t="s">
        <v>25</v>
      </c>
      <c r="E196" s="17" t="s">
        <v>26</v>
      </c>
      <c r="F196" s="4">
        <v>688.41</v>
      </c>
      <c r="G196" s="14" t="s">
        <v>200</v>
      </c>
      <c r="H196" s="14" t="s">
        <v>200</v>
      </c>
      <c r="I196" s="15">
        <f t="shared" si="4"/>
        <v>0</v>
      </c>
      <c r="J196" s="16">
        <f t="shared" si="5"/>
        <v>0</v>
      </c>
    </row>
    <row r="197" spans="2:10" x14ac:dyDescent="0.25">
      <c r="B197" s="14" t="s">
        <v>50</v>
      </c>
      <c r="C197" s="3">
        <v>208286</v>
      </c>
      <c r="D197" s="2" t="s">
        <v>59</v>
      </c>
      <c r="E197" s="17" t="s">
        <v>61</v>
      </c>
      <c r="F197" s="4">
        <v>132.13999999999999</v>
      </c>
      <c r="G197" s="14" t="s">
        <v>200</v>
      </c>
      <c r="H197" s="14" t="s">
        <v>200</v>
      </c>
      <c r="I197" s="15">
        <f t="shared" si="4"/>
        <v>0</v>
      </c>
      <c r="J197" s="16">
        <f t="shared" si="5"/>
        <v>0</v>
      </c>
    </row>
    <row r="198" spans="2:10" x14ac:dyDescent="0.25">
      <c r="B198" s="14" t="s">
        <v>50</v>
      </c>
      <c r="C198" s="3">
        <v>208052</v>
      </c>
      <c r="D198" s="2" t="s">
        <v>59</v>
      </c>
      <c r="E198" s="17" t="s">
        <v>61</v>
      </c>
      <c r="F198" s="4">
        <v>13010.46</v>
      </c>
      <c r="G198" s="14" t="s">
        <v>200</v>
      </c>
      <c r="H198" s="14" t="s">
        <v>200</v>
      </c>
      <c r="I198" s="15">
        <f t="shared" si="4"/>
        <v>0</v>
      </c>
      <c r="J198" s="16">
        <f t="shared" si="5"/>
        <v>0</v>
      </c>
    </row>
    <row r="199" spans="2:10" x14ac:dyDescent="0.25">
      <c r="B199" s="14" t="s">
        <v>50</v>
      </c>
      <c r="C199" s="3">
        <v>208127</v>
      </c>
      <c r="D199" s="2" t="s">
        <v>59</v>
      </c>
      <c r="E199" s="17" t="s">
        <v>61</v>
      </c>
      <c r="F199" s="4">
        <v>507.82</v>
      </c>
      <c r="G199" s="14" t="s">
        <v>200</v>
      </c>
      <c r="H199" s="14" t="s">
        <v>200</v>
      </c>
      <c r="I199" s="15">
        <f t="shared" si="4"/>
        <v>0</v>
      </c>
      <c r="J199" s="16">
        <f t="shared" si="5"/>
        <v>0</v>
      </c>
    </row>
    <row r="200" spans="2:10" x14ac:dyDescent="0.25">
      <c r="B200" s="14" t="s">
        <v>50</v>
      </c>
      <c r="C200" s="3">
        <v>208053</v>
      </c>
      <c r="D200" s="2" t="s">
        <v>59</v>
      </c>
      <c r="E200" s="17" t="s">
        <v>61</v>
      </c>
      <c r="F200" s="4">
        <v>2925.34</v>
      </c>
      <c r="G200" s="14" t="s">
        <v>200</v>
      </c>
      <c r="H200" s="14" t="s">
        <v>200</v>
      </c>
      <c r="I200" s="15">
        <f t="shared" si="4"/>
        <v>0</v>
      </c>
      <c r="J200" s="16">
        <f t="shared" si="5"/>
        <v>0</v>
      </c>
    </row>
    <row r="201" spans="2:10" x14ac:dyDescent="0.25">
      <c r="B201" s="14" t="s">
        <v>201</v>
      </c>
      <c r="C201" s="3">
        <v>28</v>
      </c>
      <c r="D201" s="2" t="s">
        <v>202</v>
      </c>
      <c r="E201" s="17" t="s">
        <v>152</v>
      </c>
      <c r="F201" s="4">
        <v>5850.05</v>
      </c>
      <c r="G201" s="14" t="s">
        <v>7</v>
      </c>
      <c r="H201" s="14" t="s">
        <v>203</v>
      </c>
      <c r="I201" s="15">
        <f t="shared" ref="I201:I264" si="6">IF(OR(G201=0,H201=0),0,H201-G201)</f>
        <v>48</v>
      </c>
      <c r="J201" s="16">
        <f t="shared" ref="J201:J264" si="7">F201*I201</f>
        <v>280802.40000000002</v>
      </c>
    </row>
    <row r="202" spans="2:10" x14ac:dyDescent="0.25">
      <c r="B202" s="14" t="s">
        <v>24</v>
      </c>
      <c r="C202" s="3">
        <v>30</v>
      </c>
      <c r="D202" s="2" t="s">
        <v>204</v>
      </c>
      <c r="E202" s="17" t="s">
        <v>205</v>
      </c>
      <c r="F202" s="4">
        <v>2303.1999999999998</v>
      </c>
      <c r="G202" s="14" t="s">
        <v>8</v>
      </c>
      <c r="H202" s="14" t="s">
        <v>203</v>
      </c>
      <c r="I202" s="15">
        <f t="shared" si="6"/>
        <v>43</v>
      </c>
      <c r="J202" s="16">
        <f t="shared" si="7"/>
        <v>99037.599999999991</v>
      </c>
    </row>
    <row r="203" spans="2:10" x14ac:dyDescent="0.25">
      <c r="B203" s="14" t="s">
        <v>76</v>
      </c>
      <c r="C203" s="3">
        <v>528</v>
      </c>
      <c r="D203" s="2" t="s">
        <v>206</v>
      </c>
      <c r="E203" s="17" t="s">
        <v>11</v>
      </c>
      <c r="F203" s="4">
        <v>44</v>
      </c>
      <c r="G203" s="14" t="s">
        <v>50</v>
      </c>
      <c r="H203" s="14" t="s">
        <v>203</v>
      </c>
      <c r="I203" s="15">
        <f t="shared" si="6"/>
        <v>17</v>
      </c>
      <c r="J203" s="16">
        <f t="shared" si="7"/>
        <v>748</v>
      </c>
    </row>
    <row r="204" spans="2:10" x14ac:dyDescent="0.25">
      <c r="B204" s="14" t="s">
        <v>7</v>
      </c>
      <c r="C204" s="3">
        <v>28</v>
      </c>
      <c r="D204" s="2" t="s">
        <v>207</v>
      </c>
      <c r="E204" s="17" t="s">
        <v>96</v>
      </c>
      <c r="F204" s="4">
        <v>3401.66</v>
      </c>
      <c r="G204" s="14" t="s">
        <v>50</v>
      </c>
      <c r="H204" s="14" t="s">
        <v>203</v>
      </c>
      <c r="I204" s="15">
        <f t="shared" si="6"/>
        <v>17</v>
      </c>
      <c r="J204" s="16">
        <f t="shared" si="7"/>
        <v>57828.22</v>
      </c>
    </row>
    <row r="205" spans="2:10" x14ac:dyDescent="0.25">
      <c r="B205" s="14" t="s">
        <v>21</v>
      </c>
      <c r="C205" s="3">
        <v>122023</v>
      </c>
      <c r="D205" s="2" t="s">
        <v>208</v>
      </c>
      <c r="E205" s="17" t="s">
        <v>209</v>
      </c>
      <c r="F205" s="4">
        <v>247.8</v>
      </c>
      <c r="G205" s="14" t="s">
        <v>50</v>
      </c>
      <c r="H205" s="14" t="s">
        <v>203</v>
      </c>
      <c r="I205" s="15">
        <f t="shared" si="6"/>
        <v>17</v>
      </c>
      <c r="J205" s="16">
        <f t="shared" si="7"/>
        <v>4212.6000000000004</v>
      </c>
    </row>
    <row r="206" spans="2:10" x14ac:dyDescent="0.25">
      <c r="B206" s="14" t="s">
        <v>21</v>
      </c>
      <c r="C206" s="3">
        <v>1223</v>
      </c>
      <c r="D206" s="2" t="s">
        <v>210</v>
      </c>
      <c r="E206" s="17" t="s">
        <v>16</v>
      </c>
      <c r="F206" s="4">
        <v>309.72000000000003</v>
      </c>
      <c r="G206" s="14" t="s">
        <v>50</v>
      </c>
      <c r="H206" s="14" t="s">
        <v>203</v>
      </c>
      <c r="I206" s="15">
        <f t="shared" si="6"/>
        <v>17</v>
      </c>
      <c r="J206" s="16">
        <f t="shared" si="7"/>
        <v>5265.2400000000007</v>
      </c>
    </row>
    <row r="207" spans="2:10" x14ac:dyDescent="0.25">
      <c r="B207" s="14" t="s">
        <v>15</v>
      </c>
      <c r="C207" s="3">
        <v>136210</v>
      </c>
      <c r="D207" s="2" t="s">
        <v>88</v>
      </c>
      <c r="E207" s="17" t="s">
        <v>61</v>
      </c>
      <c r="F207" s="4">
        <v>6894.46</v>
      </c>
      <c r="G207" s="14" t="s">
        <v>211</v>
      </c>
      <c r="H207" s="14" t="s">
        <v>203</v>
      </c>
      <c r="I207" s="15">
        <f t="shared" si="6"/>
        <v>11</v>
      </c>
      <c r="J207" s="16">
        <f t="shared" si="7"/>
        <v>75839.06</v>
      </c>
    </row>
    <row r="208" spans="2:10" x14ac:dyDescent="0.25">
      <c r="B208" s="14" t="s">
        <v>22</v>
      </c>
      <c r="C208" s="3">
        <v>244877</v>
      </c>
      <c r="D208" s="2" t="s">
        <v>88</v>
      </c>
      <c r="E208" s="17" t="s">
        <v>61</v>
      </c>
      <c r="F208" s="4">
        <v>6987.16</v>
      </c>
      <c r="G208" s="14" t="s">
        <v>198</v>
      </c>
      <c r="H208" s="14" t="s">
        <v>203</v>
      </c>
      <c r="I208" s="15">
        <f t="shared" si="6"/>
        <v>5</v>
      </c>
      <c r="J208" s="16">
        <f t="shared" si="7"/>
        <v>34935.800000000003</v>
      </c>
    </row>
    <row r="209" spans="2:10" x14ac:dyDescent="0.25">
      <c r="B209" s="14" t="s">
        <v>21</v>
      </c>
      <c r="C209" s="3">
        <v>1228</v>
      </c>
      <c r="D209" s="2" t="s">
        <v>210</v>
      </c>
      <c r="E209" s="17" t="s">
        <v>16</v>
      </c>
      <c r="F209" s="4">
        <v>2043.44</v>
      </c>
      <c r="G209" s="14" t="s">
        <v>50</v>
      </c>
      <c r="H209" s="14" t="s">
        <v>203</v>
      </c>
      <c r="I209" s="15">
        <f t="shared" si="6"/>
        <v>17</v>
      </c>
      <c r="J209" s="16">
        <f t="shared" si="7"/>
        <v>34738.480000000003</v>
      </c>
    </row>
    <row r="210" spans="2:10" x14ac:dyDescent="0.25">
      <c r="B210" s="14" t="s">
        <v>21</v>
      </c>
      <c r="C210" s="3">
        <v>1226</v>
      </c>
      <c r="D210" s="2" t="s">
        <v>210</v>
      </c>
      <c r="E210" s="17" t="s">
        <v>16</v>
      </c>
      <c r="F210" s="4">
        <v>5781.44</v>
      </c>
      <c r="G210" s="14" t="s">
        <v>50</v>
      </c>
      <c r="H210" s="14" t="s">
        <v>203</v>
      </c>
      <c r="I210" s="15">
        <f t="shared" si="6"/>
        <v>17</v>
      </c>
      <c r="J210" s="16">
        <f t="shared" si="7"/>
        <v>98284.479999999996</v>
      </c>
    </row>
    <row r="211" spans="2:10" x14ac:dyDescent="0.25">
      <c r="B211" s="14" t="s">
        <v>21</v>
      </c>
      <c r="C211" s="3">
        <v>308</v>
      </c>
      <c r="D211" s="2" t="s">
        <v>212</v>
      </c>
      <c r="E211" s="17" t="s">
        <v>150</v>
      </c>
      <c r="F211" s="4">
        <v>651.85</v>
      </c>
      <c r="G211" s="14" t="s">
        <v>50</v>
      </c>
      <c r="H211" s="14" t="s">
        <v>203</v>
      </c>
      <c r="I211" s="15">
        <f t="shared" si="6"/>
        <v>17</v>
      </c>
      <c r="J211" s="16">
        <f t="shared" si="7"/>
        <v>11081.45</v>
      </c>
    </row>
    <row r="212" spans="2:10" x14ac:dyDescent="0.25">
      <c r="B212" s="14" t="s">
        <v>21</v>
      </c>
      <c r="C212" s="3">
        <v>235</v>
      </c>
      <c r="D212" s="2" t="s">
        <v>212</v>
      </c>
      <c r="E212" s="17" t="s">
        <v>98</v>
      </c>
      <c r="F212" s="4">
        <v>7800</v>
      </c>
      <c r="G212" s="14" t="s">
        <v>50</v>
      </c>
      <c r="H212" s="14" t="s">
        <v>203</v>
      </c>
      <c r="I212" s="15">
        <f t="shared" si="6"/>
        <v>17</v>
      </c>
      <c r="J212" s="16">
        <f t="shared" si="7"/>
        <v>132600</v>
      </c>
    </row>
    <row r="213" spans="2:10" x14ac:dyDescent="0.25">
      <c r="B213" s="14" t="s">
        <v>21</v>
      </c>
      <c r="C213" s="3">
        <v>236</v>
      </c>
      <c r="D213" s="2" t="s">
        <v>212</v>
      </c>
      <c r="E213" s="17" t="s">
        <v>98</v>
      </c>
      <c r="F213" s="4">
        <v>4980</v>
      </c>
      <c r="G213" s="14" t="s">
        <v>50</v>
      </c>
      <c r="H213" s="14" t="s">
        <v>203</v>
      </c>
      <c r="I213" s="15">
        <f t="shared" si="6"/>
        <v>17</v>
      </c>
      <c r="J213" s="16">
        <f t="shared" si="7"/>
        <v>84660</v>
      </c>
    </row>
    <row r="214" spans="2:10" x14ac:dyDescent="0.25">
      <c r="B214" s="14" t="s">
        <v>21</v>
      </c>
      <c r="C214" s="3">
        <v>38141</v>
      </c>
      <c r="D214" s="2" t="s">
        <v>213</v>
      </c>
      <c r="E214" s="17" t="s">
        <v>16</v>
      </c>
      <c r="F214" s="4">
        <v>216.34</v>
      </c>
      <c r="G214" s="14" t="s">
        <v>50</v>
      </c>
      <c r="H214" s="14" t="s">
        <v>203</v>
      </c>
      <c r="I214" s="15">
        <f t="shared" si="6"/>
        <v>17</v>
      </c>
      <c r="J214" s="16">
        <f t="shared" si="7"/>
        <v>3677.78</v>
      </c>
    </row>
    <row r="215" spans="2:10" x14ac:dyDescent="0.25">
      <c r="B215" s="14" t="s">
        <v>21</v>
      </c>
      <c r="C215" s="3">
        <v>38241</v>
      </c>
      <c r="D215" s="2" t="s">
        <v>213</v>
      </c>
      <c r="E215" s="17" t="s">
        <v>16</v>
      </c>
      <c r="F215" s="4">
        <v>387.87</v>
      </c>
      <c r="G215" s="14" t="s">
        <v>50</v>
      </c>
      <c r="H215" s="14" t="s">
        <v>203</v>
      </c>
      <c r="I215" s="15">
        <f t="shared" si="6"/>
        <v>17</v>
      </c>
      <c r="J215" s="16">
        <f t="shared" si="7"/>
        <v>6593.79</v>
      </c>
    </row>
    <row r="216" spans="2:10" x14ac:dyDescent="0.25">
      <c r="B216" s="14" t="s">
        <v>63</v>
      </c>
      <c r="C216" s="3">
        <v>45341</v>
      </c>
      <c r="D216" s="2" t="s">
        <v>111</v>
      </c>
      <c r="E216" s="17" t="s">
        <v>112</v>
      </c>
      <c r="F216" s="4">
        <v>838.4</v>
      </c>
      <c r="G216" s="14" t="s">
        <v>214</v>
      </c>
      <c r="H216" s="14" t="s">
        <v>203</v>
      </c>
      <c r="I216" s="15">
        <f t="shared" si="6"/>
        <v>12</v>
      </c>
      <c r="J216" s="16">
        <f t="shared" si="7"/>
        <v>10060.799999999999</v>
      </c>
    </row>
    <row r="217" spans="2:10" x14ac:dyDescent="0.25">
      <c r="B217" s="14" t="s">
        <v>63</v>
      </c>
      <c r="C217" s="3">
        <v>45343</v>
      </c>
      <c r="D217" s="2" t="s">
        <v>111</v>
      </c>
      <c r="E217" s="17" t="s">
        <v>112</v>
      </c>
      <c r="F217" s="4">
        <v>566.4</v>
      </c>
      <c r="G217" s="14" t="s">
        <v>214</v>
      </c>
      <c r="H217" s="14" t="s">
        <v>203</v>
      </c>
      <c r="I217" s="15">
        <f t="shared" si="6"/>
        <v>12</v>
      </c>
      <c r="J217" s="16">
        <f t="shared" si="7"/>
        <v>6796.7999999999993</v>
      </c>
    </row>
    <row r="218" spans="2:10" x14ac:dyDescent="0.25">
      <c r="B218" s="14" t="s">
        <v>63</v>
      </c>
      <c r="C218" s="3">
        <v>45344</v>
      </c>
      <c r="D218" s="2" t="s">
        <v>111</v>
      </c>
      <c r="E218" s="17" t="s">
        <v>112</v>
      </c>
      <c r="F218" s="4">
        <v>1523.2</v>
      </c>
      <c r="G218" s="14" t="s">
        <v>214</v>
      </c>
      <c r="H218" s="14" t="s">
        <v>203</v>
      </c>
      <c r="I218" s="15">
        <f t="shared" si="6"/>
        <v>12</v>
      </c>
      <c r="J218" s="16">
        <f t="shared" si="7"/>
        <v>18278.400000000001</v>
      </c>
    </row>
    <row r="219" spans="2:10" x14ac:dyDescent="0.25">
      <c r="B219" s="14" t="s">
        <v>63</v>
      </c>
      <c r="C219" s="3">
        <v>45342</v>
      </c>
      <c r="D219" s="2" t="s">
        <v>111</v>
      </c>
      <c r="E219" s="17" t="s">
        <v>112</v>
      </c>
      <c r="F219" s="4">
        <v>632.79999999999995</v>
      </c>
      <c r="G219" s="14" t="s">
        <v>214</v>
      </c>
      <c r="H219" s="14" t="s">
        <v>203</v>
      </c>
      <c r="I219" s="15">
        <f t="shared" si="6"/>
        <v>12</v>
      </c>
      <c r="J219" s="16">
        <f t="shared" si="7"/>
        <v>7593.5999999999995</v>
      </c>
    </row>
    <row r="220" spans="2:10" x14ac:dyDescent="0.25">
      <c r="B220" s="14" t="s">
        <v>21</v>
      </c>
      <c r="C220" s="3">
        <v>163</v>
      </c>
      <c r="D220" s="2" t="s">
        <v>215</v>
      </c>
      <c r="E220" s="17" t="s">
        <v>51</v>
      </c>
      <c r="F220" s="4">
        <v>1086.4000000000001</v>
      </c>
      <c r="G220" s="14" t="s">
        <v>50</v>
      </c>
      <c r="H220" s="14" t="s">
        <v>203</v>
      </c>
      <c r="I220" s="15">
        <f t="shared" si="6"/>
        <v>17</v>
      </c>
      <c r="J220" s="16">
        <f t="shared" si="7"/>
        <v>18468.800000000003</v>
      </c>
    </row>
    <row r="221" spans="2:10" x14ac:dyDescent="0.25">
      <c r="B221" s="14" t="s">
        <v>21</v>
      </c>
      <c r="C221" s="3">
        <v>3275</v>
      </c>
      <c r="D221" s="2" t="s">
        <v>216</v>
      </c>
      <c r="E221" s="2" t="s">
        <v>348</v>
      </c>
      <c r="F221" s="4">
        <v>35.85</v>
      </c>
      <c r="G221" s="14" t="s">
        <v>50</v>
      </c>
      <c r="H221" s="14" t="s">
        <v>203</v>
      </c>
      <c r="I221" s="15">
        <f t="shared" si="6"/>
        <v>17</v>
      </c>
      <c r="J221" s="16">
        <f t="shared" si="7"/>
        <v>609.45000000000005</v>
      </c>
    </row>
    <row r="222" spans="2:10" x14ac:dyDescent="0.25">
      <c r="B222" s="14" t="s">
        <v>15</v>
      </c>
      <c r="C222" s="3">
        <v>45414</v>
      </c>
      <c r="D222" s="2" t="s">
        <v>111</v>
      </c>
      <c r="E222" s="17" t="s">
        <v>112</v>
      </c>
      <c r="F222" s="4">
        <v>13769.6</v>
      </c>
      <c r="G222" s="14" t="s">
        <v>211</v>
      </c>
      <c r="H222" s="14" t="s">
        <v>203</v>
      </c>
      <c r="I222" s="15">
        <f t="shared" si="6"/>
        <v>11</v>
      </c>
      <c r="J222" s="16">
        <f t="shared" si="7"/>
        <v>151465.60000000001</v>
      </c>
    </row>
    <row r="223" spans="2:10" x14ac:dyDescent="0.25">
      <c r="B223" s="14" t="s">
        <v>21</v>
      </c>
      <c r="C223" s="3">
        <v>3244</v>
      </c>
      <c r="D223" s="2" t="s">
        <v>216</v>
      </c>
      <c r="E223" s="2" t="s">
        <v>348</v>
      </c>
      <c r="F223" s="4">
        <v>25.85</v>
      </c>
      <c r="G223" s="14" t="s">
        <v>50</v>
      </c>
      <c r="H223" s="14" t="s">
        <v>203</v>
      </c>
      <c r="I223" s="15">
        <f t="shared" si="6"/>
        <v>17</v>
      </c>
      <c r="J223" s="16">
        <f t="shared" si="7"/>
        <v>439.45000000000005</v>
      </c>
    </row>
    <row r="224" spans="2:10" x14ac:dyDescent="0.25">
      <c r="B224" s="14" t="s">
        <v>15</v>
      </c>
      <c r="C224" s="3">
        <v>45415</v>
      </c>
      <c r="D224" s="2" t="s">
        <v>111</v>
      </c>
      <c r="E224" s="17" t="s">
        <v>112</v>
      </c>
      <c r="F224" s="4">
        <v>7060.8</v>
      </c>
      <c r="G224" s="14" t="s">
        <v>211</v>
      </c>
      <c r="H224" s="14" t="s">
        <v>203</v>
      </c>
      <c r="I224" s="15">
        <f t="shared" si="6"/>
        <v>11</v>
      </c>
      <c r="J224" s="16">
        <f t="shared" si="7"/>
        <v>77668.800000000003</v>
      </c>
    </row>
    <row r="225" spans="2:10" x14ac:dyDescent="0.25">
      <c r="B225" s="14" t="s">
        <v>21</v>
      </c>
      <c r="C225" s="3">
        <v>245</v>
      </c>
      <c r="D225" s="2" t="s">
        <v>131</v>
      </c>
      <c r="E225" s="2" t="s">
        <v>351</v>
      </c>
      <c r="F225" s="4">
        <v>6266.97</v>
      </c>
      <c r="G225" s="14" t="s">
        <v>50</v>
      </c>
      <c r="H225" s="14" t="s">
        <v>203</v>
      </c>
      <c r="I225" s="15">
        <f t="shared" si="6"/>
        <v>17</v>
      </c>
      <c r="J225" s="16">
        <f t="shared" si="7"/>
        <v>106538.49</v>
      </c>
    </row>
    <row r="226" spans="2:10" x14ac:dyDescent="0.25">
      <c r="B226" s="14" t="s">
        <v>3</v>
      </c>
      <c r="C226" s="3">
        <v>230028</v>
      </c>
      <c r="D226" s="2" t="s">
        <v>217</v>
      </c>
      <c r="E226" s="17" t="s">
        <v>218</v>
      </c>
      <c r="F226" s="4">
        <v>4387.32</v>
      </c>
      <c r="G226" s="14" t="s">
        <v>188</v>
      </c>
      <c r="H226" s="14" t="s">
        <v>203</v>
      </c>
      <c r="I226" s="15">
        <f t="shared" si="6"/>
        <v>16</v>
      </c>
      <c r="J226" s="16">
        <f t="shared" si="7"/>
        <v>70197.119999999995</v>
      </c>
    </row>
    <row r="227" spans="2:10" x14ac:dyDescent="0.25">
      <c r="B227" s="14" t="s">
        <v>15</v>
      </c>
      <c r="C227" s="3">
        <v>6</v>
      </c>
      <c r="D227" s="2" t="s">
        <v>219</v>
      </c>
      <c r="E227" s="2" t="s">
        <v>345</v>
      </c>
      <c r="F227" s="4">
        <v>900</v>
      </c>
      <c r="G227" s="14" t="s">
        <v>211</v>
      </c>
      <c r="H227" s="14" t="s">
        <v>203</v>
      </c>
      <c r="I227" s="15">
        <f t="shared" si="6"/>
        <v>11</v>
      </c>
      <c r="J227" s="16">
        <f t="shared" si="7"/>
        <v>9900</v>
      </c>
    </row>
    <row r="228" spans="2:10" x14ac:dyDescent="0.25">
      <c r="B228" s="14" t="s">
        <v>19</v>
      </c>
      <c r="C228" s="3">
        <v>8123</v>
      </c>
      <c r="D228" s="2" t="s">
        <v>220</v>
      </c>
      <c r="E228" s="17" t="s">
        <v>209</v>
      </c>
      <c r="F228" s="4">
        <v>388.5</v>
      </c>
      <c r="G228" s="14" t="s">
        <v>221</v>
      </c>
      <c r="H228" s="14" t="s">
        <v>203</v>
      </c>
      <c r="I228" s="15">
        <f t="shared" si="6"/>
        <v>6</v>
      </c>
      <c r="J228" s="16">
        <f t="shared" si="7"/>
        <v>2331</v>
      </c>
    </row>
    <row r="229" spans="2:10" x14ac:dyDescent="0.25">
      <c r="B229" s="14" t="s">
        <v>21</v>
      </c>
      <c r="C229" s="3">
        <v>589</v>
      </c>
      <c r="D229" s="2" t="s">
        <v>222</v>
      </c>
      <c r="E229" s="17" t="s">
        <v>126</v>
      </c>
      <c r="F229" s="4">
        <v>1405.74</v>
      </c>
      <c r="G229" s="14" t="s">
        <v>50</v>
      </c>
      <c r="H229" s="14" t="s">
        <v>203</v>
      </c>
      <c r="I229" s="15">
        <f t="shared" si="6"/>
        <v>17</v>
      </c>
      <c r="J229" s="16">
        <f t="shared" si="7"/>
        <v>23897.58</v>
      </c>
    </row>
    <row r="230" spans="2:10" x14ac:dyDescent="0.25">
      <c r="B230" s="14" t="s">
        <v>21</v>
      </c>
      <c r="C230" s="3">
        <v>590</v>
      </c>
      <c r="D230" s="2" t="s">
        <v>222</v>
      </c>
      <c r="E230" s="17" t="s">
        <v>126</v>
      </c>
      <c r="F230" s="4">
        <v>1752.84</v>
      </c>
      <c r="G230" s="14" t="s">
        <v>50</v>
      </c>
      <c r="H230" s="14" t="s">
        <v>203</v>
      </c>
      <c r="I230" s="15">
        <f t="shared" si="6"/>
        <v>17</v>
      </c>
      <c r="J230" s="16">
        <f t="shared" si="7"/>
        <v>29798.28</v>
      </c>
    </row>
    <row r="231" spans="2:10" x14ac:dyDescent="0.25">
      <c r="B231" s="14" t="s">
        <v>21</v>
      </c>
      <c r="C231" s="3">
        <v>198</v>
      </c>
      <c r="D231" s="2" t="s">
        <v>223</v>
      </c>
      <c r="E231" s="17" t="s">
        <v>224</v>
      </c>
      <c r="F231" s="4">
        <v>929.4</v>
      </c>
      <c r="G231" s="14" t="s">
        <v>50</v>
      </c>
      <c r="H231" s="14" t="s">
        <v>203</v>
      </c>
      <c r="I231" s="15">
        <f t="shared" si="6"/>
        <v>17</v>
      </c>
      <c r="J231" s="16">
        <f t="shared" si="7"/>
        <v>15799.8</v>
      </c>
    </row>
    <row r="232" spans="2:10" x14ac:dyDescent="0.25">
      <c r="B232" s="14" t="s">
        <v>21</v>
      </c>
      <c r="C232" s="3">
        <v>892</v>
      </c>
      <c r="D232" s="2" t="s">
        <v>147</v>
      </c>
      <c r="E232" s="17" t="s">
        <v>116</v>
      </c>
      <c r="F232" s="4">
        <v>640</v>
      </c>
      <c r="G232" s="14" t="s">
        <v>50</v>
      </c>
      <c r="H232" s="14" t="s">
        <v>203</v>
      </c>
      <c r="I232" s="15">
        <f t="shared" si="6"/>
        <v>17</v>
      </c>
      <c r="J232" s="16">
        <f t="shared" si="7"/>
        <v>10880</v>
      </c>
    </row>
    <row r="233" spans="2:10" x14ac:dyDescent="0.25">
      <c r="B233" s="14" t="s">
        <v>21</v>
      </c>
      <c r="C233" s="3">
        <v>244</v>
      </c>
      <c r="D233" s="2" t="s">
        <v>131</v>
      </c>
      <c r="E233" s="17" t="s">
        <v>152</v>
      </c>
      <c r="F233" s="4">
        <v>4490.2</v>
      </c>
      <c r="G233" s="14" t="s">
        <v>50</v>
      </c>
      <c r="H233" s="14" t="s">
        <v>203</v>
      </c>
      <c r="I233" s="15">
        <f t="shared" si="6"/>
        <v>17</v>
      </c>
      <c r="J233" s="16">
        <f t="shared" si="7"/>
        <v>76333.399999999994</v>
      </c>
    </row>
    <row r="234" spans="2:10" x14ac:dyDescent="0.25">
      <c r="B234" s="14" t="s">
        <v>21</v>
      </c>
      <c r="C234" s="3">
        <v>246</v>
      </c>
      <c r="D234" s="2" t="s">
        <v>131</v>
      </c>
      <c r="E234" s="2" t="s">
        <v>351</v>
      </c>
      <c r="F234" s="4">
        <v>5722.2</v>
      </c>
      <c r="G234" s="14" t="s">
        <v>50</v>
      </c>
      <c r="H234" s="14" t="s">
        <v>203</v>
      </c>
      <c r="I234" s="15">
        <f t="shared" si="6"/>
        <v>17</v>
      </c>
      <c r="J234" s="16">
        <f t="shared" si="7"/>
        <v>97277.4</v>
      </c>
    </row>
    <row r="235" spans="2:10" x14ac:dyDescent="0.25">
      <c r="B235" s="14" t="s">
        <v>29</v>
      </c>
      <c r="C235" s="3">
        <v>169</v>
      </c>
      <c r="D235" s="2" t="s">
        <v>32</v>
      </c>
      <c r="E235" s="17" t="s">
        <v>337</v>
      </c>
      <c r="F235" s="4">
        <v>50</v>
      </c>
      <c r="G235" s="14" t="s">
        <v>29</v>
      </c>
      <c r="H235" s="14" t="s">
        <v>203</v>
      </c>
      <c r="I235" s="15">
        <f t="shared" si="6"/>
        <v>32</v>
      </c>
      <c r="J235" s="16">
        <f t="shared" si="7"/>
        <v>1600</v>
      </c>
    </row>
    <row r="236" spans="2:10" x14ac:dyDescent="0.25">
      <c r="B236" s="14" t="s">
        <v>29</v>
      </c>
      <c r="C236" s="3">
        <v>246667</v>
      </c>
      <c r="D236" s="2" t="s">
        <v>88</v>
      </c>
      <c r="E236" s="17" t="s">
        <v>61</v>
      </c>
      <c r="F236" s="4">
        <v>6984.35</v>
      </c>
      <c r="G236" s="14" t="s">
        <v>225</v>
      </c>
      <c r="H236" s="14" t="s">
        <v>203</v>
      </c>
      <c r="I236" s="15">
        <f t="shared" si="6"/>
        <v>2</v>
      </c>
      <c r="J236" s="16">
        <f t="shared" si="7"/>
        <v>13968.7</v>
      </c>
    </row>
    <row r="237" spans="2:10" x14ac:dyDescent="0.25">
      <c r="B237" s="14" t="s">
        <v>120</v>
      </c>
      <c r="C237" s="3">
        <v>194</v>
      </c>
      <c r="D237" s="2" t="s">
        <v>32</v>
      </c>
      <c r="E237" s="17" t="s">
        <v>337</v>
      </c>
      <c r="F237" s="4">
        <v>50</v>
      </c>
      <c r="G237" s="14" t="s">
        <v>120</v>
      </c>
      <c r="H237" s="14" t="s">
        <v>203</v>
      </c>
      <c r="I237" s="15">
        <f t="shared" si="6"/>
        <v>19</v>
      </c>
      <c r="J237" s="16">
        <f t="shared" si="7"/>
        <v>950</v>
      </c>
    </row>
    <row r="238" spans="2:10" x14ac:dyDescent="0.25">
      <c r="B238" s="14" t="s">
        <v>197</v>
      </c>
      <c r="C238" s="3">
        <v>196</v>
      </c>
      <c r="D238" s="2" t="s">
        <v>226</v>
      </c>
      <c r="E238" s="17" t="s">
        <v>92</v>
      </c>
      <c r="F238" s="4">
        <v>11520</v>
      </c>
      <c r="G238" s="14" t="s">
        <v>197</v>
      </c>
      <c r="H238" s="14" t="s">
        <v>203</v>
      </c>
      <c r="I238" s="15">
        <f t="shared" si="6"/>
        <v>7</v>
      </c>
      <c r="J238" s="16">
        <f t="shared" si="7"/>
        <v>80640</v>
      </c>
    </row>
    <row r="239" spans="2:10" x14ac:dyDescent="0.25">
      <c r="B239" s="14" t="s">
        <v>50</v>
      </c>
      <c r="C239" s="3">
        <v>11230</v>
      </c>
      <c r="D239" s="2" t="s">
        <v>121</v>
      </c>
      <c r="E239" s="17" t="s">
        <v>61</v>
      </c>
      <c r="F239" s="4">
        <v>1933.95</v>
      </c>
      <c r="G239" s="14" t="s">
        <v>50</v>
      </c>
      <c r="H239" s="14" t="s">
        <v>203</v>
      </c>
      <c r="I239" s="15">
        <f t="shared" si="6"/>
        <v>17</v>
      </c>
      <c r="J239" s="16">
        <f t="shared" si="7"/>
        <v>32877.15</v>
      </c>
    </row>
    <row r="240" spans="2:10" x14ac:dyDescent="0.25">
      <c r="B240" s="14" t="s">
        <v>203</v>
      </c>
      <c r="C240" s="3">
        <v>0</v>
      </c>
      <c r="D240" s="27" t="s">
        <v>365</v>
      </c>
      <c r="E240" s="21" t="s">
        <v>354</v>
      </c>
      <c r="F240" s="28">
        <v>3002</v>
      </c>
      <c r="G240" s="14" t="s">
        <v>203</v>
      </c>
      <c r="H240" s="14" t="s">
        <v>203</v>
      </c>
      <c r="I240" s="15">
        <f t="shared" si="6"/>
        <v>0</v>
      </c>
      <c r="J240" s="16">
        <f t="shared" si="7"/>
        <v>0</v>
      </c>
    </row>
    <row r="241" spans="2:10" x14ac:dyDescent="0.25">
      <c r="B241" s="14" t="s">
        <v>162</v>
      </c>
      <c r="C241" s="3">
        <v>272023</v>
      </c>
      <c r="D241" s="2" t="s">
        <v>339</v>
      </c>
      <c r="E241" s="17" t="s">
        <v>11</v>
      </c>
      <c r="F241" s="4">
        <v>6</v>
      </c>
      <c r="G241" s="14" t="s">
        <v>162</v>
      </c>
      <c r="H241" s="14" t="s">
        <v>227</v>
      </c>
      <c r="I241" s="15">
        <f t="shared" si="6"/>
        <v>24</v>
      </c>
      <c r="J241" s="16">
        <f t="shared" si="7"/>
        <v>144</v>
      </c>
    </row>
    <row r="242" spans="2:10" x14ac:dyDescent="0.25">
      <c r="B242" s="14" t="s">
        <v>198</v>
      </c>
      <c r="C242" s="3">
        <v>723</v>
      </c>
      <c r="D242" s="2" t="s">
        <v>140</v>
      </c>
      <c r="E242" s="17" t="s">
        <v>133</v>
      </c>
      <c r="F242" s="4">
        <v>12700</v>
      </c>
      <c r="G242" s="14" t="s">
        <v>198</v>
      </c>
      <c r="H242" s="14" t="s">
        <v>227</v>
      </c>
      <c r="I242" s="15">
        <f t="shared" si="6"/>
        <v>11</v>
      </c>
      <c r="J242" s="16">
        <f t="shared" si="7"/>
        <v>139700</v>
      </c>
    </row>
    <row r="243" spans="2:10" x14ac:dyDescent="0.25">
      <c r="B243" s="14" t="s">
        <v>179</v>
      </c>
      <c r="C243" s="3">
        <v>577338</v>
      </c>
      <c r="D243" s="2" t="s">
        <v>228</v>
      </c>
      <c r="E243" s="17" t="s">
        <v>350</v>
      </c>
      <c r="F243" s="4">
        <v>9560</v>
      </c>
      <c r="G243" s="14" t="s">
        <v>229</v>
      </c>
      <c r="H243" s="14" t="s">
        <v>229</v>
      </c>
      <c r="I243" s="15">
        <f t="shared" si="6"/>
        <v>0</v>
      </c>
      <c r="J243" s="16">
        <f t="shared" si="7"/>
        <v>0</v>
      </c>
    </row>
    <row r="244" spans="2:10" x14ac:dyDescent="0.25">
      <c r="B244" s="14" t="s">
        <v>198</v>
      </c>
      <c r="C244" s="3">
        <v>511874</v>
      </c>
      <c r="D244" s="2" t="s">
        <v>127</v>
      </c>
      <c r="E244" s="17" t="s">
        <v>129</v>
      </c>
      <c r="F244" s="4">
        <v>9096.4599999999991</v>
      </c>
      <c r="G244" s="14" t="s">
        <v>230</v>
      </c>
      <c r="H244" s="14" t="s">
        <v>230</v>
      </c>
      <c r="I244" s="15">
        <f t="shared" si="6"/>
        <v>0</v>
      </c>
      <c r="J244" s="16">
        <f t="shared" si="7"/>
        <v>0</v>
      </c>
    </row>
    <row r="245" spans="2:10" x14ac:dyDescent="0.25">
      <c r="B245" s="14" t="s">
        <v>130</v>
      </c>
      <c r="C245" s="3">
        <v>3</v>
      </c>
      <c r="D245" s="2" t="s">
        <v>131</v>
      </c>
      <c r="E245" s="17" t="s">
        <v>133</v>
      </c>
      <c r="F245" s="4">
        <v>9750</v>
      </c>
      <c r="G245" s="14" t="s">
        <v>231</v>
      </c>
      <c r="H245" s="14" t="s">
        <v>232</v>
      </c>
      <c r="I245" s="15">
        <f t="shared" si="6"/>
        <v>-1</v>
      </c>
      <c r="J245" s="16">
        <f t="shared" si="7"/>
        <v>-9750</v>
      </c>
    </row>
    <row r="246" spans="2:10" x14ac:dyDescent="0.25">
      <c r="B246" s="14" t="s">
        <v>24</v>
      </c>
      <c r="C246" s="3">
        <v>1587</v>
      </c>
      <c r="D246" s="2" t="s">
        <v>94</v>
      </c>
      <c r="E246" s="17" t="s">
        <v>16</v>
      </c>
      <c r="F246" s="4">
        <v>2330</v>
      </c>
      <c r="G246" s="14" t="s">
        <v>170</v>
      </c>
      <c r="H246" s="14" t="s">
        <v>232</v>
      </c>
      <c r="I246" s="15">
        <f t="shared" si="6"/>
        <v>27</v>
      </c>
      <c r="J246" s="16">
        <f t="shared" si="7"/>
        <v>62910</v>
      </c>
    </row>
    <row r="247" spans="2:10" x14ac:dyDescent="0.25">
      <c r="B247" s="14" t="s">
        <v>110</v>
      </c>
      <c r="C247" s="3">
        <v>1951</v>
      </c>
      <c r="D247" s="2" t="s">
        <v>94</v>
      </c>
      <c r="E247" s="17" t="s">
        <v>16</v>
      </c>
      <c r="F247" s="4">
        <v>2330</v>
      </c>
      <c r="G247" s="14" t="s">
        <v>203</v>
      </c>
      <c r="H247" s="14" t="s">
        <v>232</v>
      </c>
      <c r="I247" s="15">
        <f t="shared" si="6"/>
        <v>13</v>
      </c>
      <c r="J247" s="16">
        <f t="shared" si="7"/>
        <v>30290</v>
      </c>
    </row>
    <row r="248" spans="2:10" x14ac:dyDescent="0.25">
      <c r="B248" s="14" t="s">
        <v>7</v>
      </c>
      <c r="C248" s="3">
        <v>812023</v>
      </c>
      <c r="D248" s="2" t="s">
        <v>233</v>
      </c>
      <c r="E248" s="17" t="s">
        <v>234</v>
      </c>
      <c r="F248" s="4">
        <v>389.5</v>
      </c>
      <c r="G248" s="14" t="s">
        <v>231</v>
      </c>
      <c r="H248" s="14" t="s">
        <v>232</v>
      </c>
      <c r="I248" s="15">
        <f t="shared" si="6"/>
        <v>-1</v>
      </c>
      <c r="J248" s="16">
        <f t="shared" si="7"/>
        <v>-389.5</v>
      </c>
    </row>
    <row r="249" spans="2:10" x14ac:dyDescent="0.25">
      <c r="B249" s="14" t="s">
        <v>4</v>
      </c>
      <c r="C249" s="3">
        <v>1023</v>
      </c>
      <c r="D249" s="2" t="s">
        <v>66</v>
      </c>
      <c r="E249" s="17" t="s">
        <v>347</v>
      </c>
      <c r="F249" s="4">
        <v>2258.8000000000002</v>
      </c>
      <c r="G249" s="14" t="s">
        <v>170</v>
      </c>
      <c r="H249" s="14" t="s">
        <v>232</v>
      </c>
      <c r="I249" s="15">
        <f t="shared" si="6"/>
        <v>27</v>
      </c>
      <c r="J249" s="16">
        <f t="shared" si="7"/>
        <v>60987.600000000006</v>
      </c>
    </row>
    <row r="250" spans="2:10" x14ac:dyDescent="0.25">
      <c r="B250" s="14" t="s">
        <v>8</v>
      </c>
      <c r="C250" s="3">
        <v>28</v>
      </c>
      <c r="D250" s="2" t="s">
        <v>181</v>
      </c>
      <c r="E250" s="17" t="s">
        <v>235</v>
      </c>
      <c r="F250" s="4">
        <v>7864.76</v>
      </c>
      <c r="G250" s="14" t="s">
        <v>8</v>
      </c>
      <c r="H250" s="14" t="s">
        <v>232</v>
      </c>
      <c r="I250" s="15">
        <f t="shared" si="6"/>
        <v>56</v>
      </c>
      <c r="J250" s="16">
        <f t="shared" si="7"/>
        <v>440426.56</v>
      </c>
    </row>
    <row r="251" spans="2:10" x14ac:dyDescent="0.25">
      <c r="B251" s="14" t="s">
        <v>8</v>
      </c>
      <c r="C251" s="3">
        <v>14</v>
      </c>
      <c r="D251" s="2" t="s">
        <v>159</v>
      </c>
      <c r="E251" s="17" t="s">
        <v>160</v>
      </c>
      <c r="F251" s="4">
        <v>380</v>
      </c>
      <c r="G251" s="14" t="s">
        <v>179</v>
      </c>
      <c r="H251" s="14" t="s">
        <v>232</v>
      </c>
      <c r="I251" s="15">
        <f t="shared" si="6"/>
        <v>26</v>
      </c>
      <c r="J251" s="16">
        <f t="shared" si="7"/>
        <v>9880</v>
      </c>
    </row>
    <row r="252" spans="2:10" x14ac:dyDescent="0.25">
      <c r="B252" s="14" t="s">
        <v>21</v>
      </c>
      <c r="C252" s="3">
        <v>352023</v>
      </c>
      <c r="D252" s="2" t="s">
        <v>20</v>
      </c>
      <c r="E252" s="17" t="s">
        <v>16</v>
      </c>
      <c r="F252" s="4">
        <v>484.32</v>
      </c>
      <c r="G252" s="14" t="s">
        <v>50</v>
      </c>
      <c r="H252" s="14" t="s">
        <v>232</v>
      </c>
      <c r="I252" s="15">
        <f t="shared" si="6"/>
        <v>30</v>
      </c>
      <c r="J252" s="16">
        <f t="shared" si="7"/>
        <v>14529.6</v>
      </c>
    </row>
    <row r="253" spans="2:10" x14ac:dyDescent="0.25">
      <c r="B253" s="14" t="s">
        <v>21</v>
      </c>
      <c r="C253" s="3">
        <v>372023</v>
      </c>
      <c r="D253" s="2" t="s">
        <v>20</v>
      </c>
      <c r="E253" s="17" t="s">
        <v>16</v>
      </c>
      <c r="F253" s="4">
        <v>17.399999999999999</v>
      </c>
      <c r="G253" s="14" t="s">
        <v>50</v>
      </c>
      <c r="H253" s="14" t="s">
        <v>232</v>
      </c>
      <c r="I253" s="15">
        <f t="shared" si="6"/>
        <v>30</v>
      </c>
      <c r="J253" s="16">
        <f t="shared" si="7"/>
        <v>522</v>
      </c>
    </row>
    <row r="254" spans="2:10" x14ac:dyDescent="0.25">
      <c r="B254" s="14" t="s">
        <v>21</v>
      </c>
      <c r="C254" s="3">
        <v>872023</v>
      </c>
      <c r="D254" s="2" t="s">
        <v>20</v>
      </c>
      <c r="E254" s="17" t="s">
        <v>16</v>
      </c>
      <c r="F254" s="4">
        <v>96</v>
      </c>
      <c r="G254" s="14" t="s">
        <v>50</v>
      </c>
      <c r="H254" s="14" t="s">
        <v>232</v>
      </c>
      <c r="I254" s="15">
        <f t="shared" si="6"/>
        <v>30</v>
      </c>
      <c r="J254" s="16">
        <f t="shared" si="7"/>
        <v>2880</v>
      </c>
    </row>
    <row r="255" spans="2:10" x14ac:dyDescent="0.25">
      <c r="B255" s="14" t="s">
        <v>21</v>
      </c>
      <c r="C255" s="3">
        <v>382023</v>
      </c>
      <c r="D255" s="2" t="s">
        <v>20</v>
      </c>
      <c r="E255" s="17" t="s">
        <v>16</v>
      </c>
      <c r="F255" s="4">
        <v>192</v>
      </c>
      <c r="G255" s="14" t="s">
        <v>50</v>
      </c>
      <c r="H255" s="14" t="s">
        <v>232</v>
      </c>
      <c r="I255" s="15">
        <f t="shared" si="6"/>
        <v>30</v>
      </c>
      <c r="J255" s="16">
        <f t="shared" si="7"/>
        <v>5760</v>
      </c>
    </row>
    <row r="256" spans="2:10" x14ac:dyDescent="0.25">
      <c r="B256" s="14" t="s">
        <v>21</v>
      </c>
      <c r="C256" s="3">
        <v>342023</v>
      </c>
      <c r="D256" s="2" t="s">
        <v>20</v>
      </c>
      <c r="E256" s="17" t="s">
        <v>16</v>
      </c>
      <c r="F256" s="4">
        <v>771.5</v>
      </c>
      <c r="G256" s="14" t="s">
        <v>50</v>
      </c>
      <c r="H256" s="14" t="s">
        <v>232</v>
      </c>
      <c r="I256" s="15">
        <f t="shared" si="6"/>
        <v>30</v>
      </c>
      <c r="J256" s="16">
        <f t="shared" si="7"/>
        <v>23145</v>
      </c>
    </row>
    <row r="257" spans="2:10" x14ac:dyDescent="0.25">
      <c r="B257" s="14" t="s">
        <v>21</v>
      </c>
      <c r="C257" s="3">
        <v>882023</v>
      </c>
      <c r="D257" s="2" t="s">
        <v>20</v>
      </c>
      <c r="E257" s="17" t="s">
        <v>16</v>
      </c>
      <c r="F257" s="4">
        <v>1081.44</v>
      </c>
      <c r="G257" s="14" t="s">
        <v>50</v>
      </c>
      <c r="H257" s="14" t="s">
        <v>232</v>
      </c>
      <c r="I257" s="15">
        <f t="shared" si="6"/>
        <v>30</v>
      </c>
      <c r="J257" s="16">
        <f t="shared" si="7"/>
        <v>32443.200000000001</v>
      </c>
    </row>
    <row r="258" spans="2:10" x14ac:dyDescent="0.25">
      <c r="B258" s="14" t="s">
        <v>21</v>
      </c>
      <c r="C258" s="3">
        <v>362023</v>
      </c>
      <c r="D258" s="2" t="s">
        <v>20</v>
      </c>
      <c r="E258" s="17" t="s">
        <v>16</v>
      </c>
      <c r="F258" s="4">
        <v>495</v>
      </c>
      <c r="G258" s="14" t="s">
        <v>50</v>
      </c>
      <c r="H258" s="14" t="s">
        <v>232</v>
      </c>
      <c r="I258" s="15">
        <f t="shared" si="6"/>
        <v>30</v>
      </c>
      <c r="J258" s="16">
        <f t="shared" si="7"/>
        <v>14850</v>
      </c>
    </row>
    <row r="259" spans="2:10" x14ac:dyDescent="0.25">
      <c r="B259" s="14" t="s">
        <v>21</v>
      </c>
      <c r="C259" s="3">
        <v>285</v>
      </c>
      <c r="D259" s="2" t="s">
        <v>143</v>
      </c>
      <c r="E259" s="17" t="s">
        <v>144</v>
      </c>
      <c r="F259" s="4">
        <v>3644.11</v>
      </c>
      <c r="G259" s="14" t="s">
        <v>231</v>
      </c>
      <c r="H259" s="14" t="s">
        <v>232</v>
      </c>
      <c r="I259" s="15">
        <f t="shared" si="6"/>
        <v>-1</v>
      </c>
      <c r="J259" s="16">
        <f t="shared" si="7"/>
        <v>-3644.11</v>
      </c>
    </row>
    <row r="260" spans="2:10" x14ac:dyDescent="0.25">
      <c r="B260" s="14" t="s">
        <v>21</v>
      </c>
      <c r="C260" s="3">
        <v>286</v>
      </c>
      <c r="D260" s="2" t="s">
        <v>143</v>
      </c>
      <c r="E260" s="17" t="s">
        <v>144</v>
      </c>
      <c r="F260" s="4">
        <v>9005.6200000000008</v>
      </c>
      <c r="G260" s="14" t="s">
        <v>231</v>
      </c>
      <c r="H260" s="14" t="s">
        <v>232</v>
      </c>
      <c r="I260" s="15">
        <f t="shared" si="6"/>
        <v>-1</v>
      </c>
      <c r="J260" s="16">
        <f t="shared" si="7"/>
        <v>-9005.6200000000008</v>
      </c>
    </row>
    <row r="261" spans="2:10" x14ac:dyDescent="0.25">
      <c r="B261" s="14" t="s">
        <v>21</v>
      </c>
      <c r="C261" s="3">
        <v>289</v>
      </c>
      <c r="D261" s="2" t="s">
        <v>143</v>
      </c>
      <c r="E261" s="17" t="s">
        <v>144</v>
      </c>
      <c r="F261" s="4">
        <v>3128.15</v>
      </c>
      <c r="G261" s="14" t="s">
        <v>231</v>
      </c>
      <c r="H261" s="14" t="s">
        <v>232</v>
      </c>
      <c r="I261" s="15">
        <f t="shared" si="6"/>
        <v>-1</v>
      </c>
      <c r="J261" s="16">
        <f t="shared" si="7"/>
        <v>-3128.15</v>
      </c>
    </row>
    <row r="262" spans="2:10" x14ac:dyDescent="0.25">
      <c r="B262" s="14" t="s">
        <v>21</v>
      </c>
      <c r="C262" s="3">
        <v>290</v>
      </c>
      <c r="D262" s="2" t="s">
        <v>143</v>
      </c>
      <c r="E262" s="17" t="s">
        <v>144</v>
      </c>
      <c r="F262" s="4">
        <v>3195.07</v>
      </c>
      <c r="G262" s="14" t="s">
        <v>232</v>
      </c>
      <c r="H262" s="14" t="s">
        <v>232</v>
      </c>
      <c r="I262" s="15">
        <f t="shared" si="6"/>
        <v>0</v>
      </c>
      <c r="J262" s="16">
        <f t="shared" si="7"/>
        <v>0</v>
      </c>
    </row>
    <row r="263" spans="2:10" x14ac:dyDescent="0.25">
      <c r="B263" s="14" t="s">
        <v>21</v>
      </c>
      <c r="C263" s="3">
        <v>282</v>
      </c>
      <c r="D263" s="2" t="s">
        <v>143</v>
      </c>
      <c r="E263" s="17" t="s">
        <v>145</v>
      </c>
      <c r="F263" s="4">
        <v>16337.36</v>
      </c>
      <c r="G263" s="14" t="s">
        <v>231</v>
      </c>
      <c r="H263" s="14" t="s">
        <v>232</v>
      </c>
      <c r="I263" s="15">
        <f t="shared" si="6"/>
        <v>-1</v>
      </c>
      <c r="J263" s="16">
        <f t="shared" si="7"/>
        <v>-16337.36</v>
      </c>
    </row>
    <row r="264" spans="2:10" x14ac:dyDescent="0.25">
      <c r="B264" s="14" t="s">
        <v>21</v>
      </c>
      <c r="C264" s="3">
        <v>287</v>
      </c>
      <c r="D264" s="2" t="s">
        <v>143</v>
      </c>
      <c r="E264" s="17" t="s">
        <v>144</v>
      </c>
      <c r="F264" s="4">
        <v>2400.14</v>
      </c>
      <c r="G264" s="14" t="s">
        <v>231</v>
      </c>
      <c r="H264" s="14" t="s">
        <v>232</v>
      </c>
      <c r="I264" s="15">
        <f t="shared" si="6"/>
        <v>-1</v>
      </c>
      <c r="J264" s="16">
        <f t="shared" si="7"/>
        <v>-2400.14</v>
      </c>
    </row>
    <row r="265" spans="2:10" x14ac:dyDescent="0.25">
      <c r="B265" s="14" t="s">
        <v>21</v>
      </c>
      <c r="C265" s="3">
        <v>288</v>
      </c>
      <c r="D265" s="2" t="s">
        <v>143</v>
      </c>
      <c r="E265" s="17" t="s">
        <v>144</v>
      </c>
      <c r="F265" s="4">
        <v>5105.38</v>
      </c>
      <c r="G265" s="14" t="s">
        <v>231</v>
      </c>
      <c r="H265" s="14" t="s">
        <v>232</v>
      </c>
      <c r="I265" s="15">
        <f t="shared" ref="I265:I328" si="8">IF(OR(G265=0,H265=0),0,H265-G265)</f>
        <v>-1</v>
      </c>
      <c r="J265" s="16">
        <f t="shared" ref="J265:J328" si="9">F265*I265</f>
        <v>-5105.38</v>
      </c>
    </row>
    <row r="266" spans="2:10" x14ac:dyDescent="0.25">
      <c r="B266" s="14" t="s">
        <v>21</v>
      </c>
      <c r="C266" s="3">
        <v>283</v>
      </c>
      <c r="D266" s="2" t="s">
        <v>143</v>
      </c>
      <c r="E266" s="17" t="s">
        <v>144</v>
      </c>
      <c r="F266" s="4">
        <v>1982.36</v>
      </c>
      <c r="G266" s="14" t="s">
        <v>231</v>
      </c>
      <c r="H266" s="14" t="s">
        <v>232</v>
      </c>
      <c r="I266" s="15">
        <f t="shared" si="8"/>
        <v>-1</v>
      </c>
      <c r="J266" s="16">
        <f t="shared" si="9"/>
        <v>-1982.36</v>
      </c>
    </row>
    <row r="267" spans="2:10" x14ac:dyDescent="0.25">
      <c r="B267" s="14" t="s">
        <v>21</v>
      </c>
      <c r="C267" s="3">
        <v>284</v>
      </c>
      <c r="D267" s="2" t="s">
        <v>143</v>
      </c>
      <c r="E267" s="17" t="s">
        <v>144</v>
      </c>
      <c r="F267" s="4">
        <v>3001.32</v>
      </c>
      <c r="G267" s="14" t="s">
        <v>231</v>
      </c>
      <c r="H267" s="14" t="s">
        <v>232</v>
      </c>
      <c r="I267" s="15">
        <f t="shared" si="8"/>
        <v>-1</v>
      </c>
      <c r="J267" s="16">
        <f t="shared" si="9"/>
        <v>-3001.32</v>
      </c>
    </row>
    <row r="268" spans="2:10" x14ac:dyDescent="0.25">
      <c r="B268" s="14" t="s">
        <v>63</v>
      </c>
      <c r="C268" s="3">
        <v>692</v>
      </c>
      <c r="D268" s="2" t="s">
        <v>236</v>
      </c>
      <c r="E268" s="17" t="s">
        <v>70</v>
      </c>
      <c r="F268" s="4">
        <v>1062.5</v>
      </c>
      <c r="G268" s="14" t="s">
        <v>214</v>
      </c>
      <c r="H268" s="14" t="s">
        <v>232</v>
      </c>
      <c r="I268" s="15">
        <f t="shared" si="8"/>
        <v>25</v>
      </c>
      <c r="J268" s="16">
        <f t="shared" si="9"/>
        <v>26562.5</v>
      </c>
    </row>
    <row r="269" spans="2:10" x14ac:dyDescent="0.25">
      <c r="B269" s="14" t="s">
        <v>15</v>
      </c>
      <c r="C269" s="3">
        <v>4923</v>
      </c>
      <c r="D269" s="2" t="s">
        <v>237</v>
      </c>
      <c r="E269" s="17" t="s">
        <v>126</v>
      </c>
      <c r="F269" s="4">
        <v>4100</v>
      </c>
      <c r="G269" s="14" t="s">
        <v>238</v>
      </c>
      <c r="H269" s="14" t="s">
        <v>232</v>
      </c>
      <c r="I269" s="15">
        <f t="shared" si="8"/>
        <v>-7</v>
      </c>
      <c r="J269" s="16">
        <f t="shared" si="9"/>
        <v>-28700</v>
      </c>
    </row>
    <row r="270" spans="2:10" x14ac:dyDescent="0.25">
      <c r="B270" s="14" t="s">
        <v>128</v>
      </c>
      <c r="C270" s="3">
        <v>86</v>
      </c>
      <c r="D270" s="2" t="s">
        <v>239</v>
      </c>
      <c r="E270" s="17" t="s">
        <v>241</v>
      </c>
      <c r="F270" s="4">
        <v>2189.6</v>
      </c>
      <c r="G270" s="14" t="s">
        <v>240</v>
      </c>
      <c r="H270" s="14" t="s">
        <v>232</v>
      </c>
      <c r="I270" s="15">
        <f t="shared" si="8"/>
        <v>4</v>
      </c>
      <c r="J270" s="16">
        <f t="shared" si="9"/>
        <v>8758.4</v>
      </c>
    </row>
    <row r="271" spans="2:10" x14ac:dyDescent="0.25">
      <c r="B271" s="14" t="s">
        <v>21</v>
      </c>
      <c r="C271" s="3">
        <v>617</v>
      </c>
      <c r="D271" s="2" t="s">
        <v>222</v>
      </c>
      <c r="E271" s="17" t="s">
        <v>126</v>
      </c>
      <c r="F271" s="4">
        <v>29.7</v>
      </c>
      <c r="G271" s="14" t="s">
        <v>50</v>
      </c>
      <c r="H271" s="14" t="s">
        <v>232</v>
      </c>
      <c r="I271" s="15">
        <f t="shared" si="8"/>
        <v>30</v>
      </c>
      <c r="J271" s="16">
        <f t="shared" si="9"/>
        <v>891</v>
      </c>
    </row>
    <row r="272" spans="2:10" x14ac:dyDescent="0.25">
      <c r="B272" s="14" t="s">
        <v>60</v>
      </c>
      <c r="C272" s="3">
        <v>68</v>
      </c>
      <c r="D272" s="2" t="s">
        <v>79</v>
      </c>
      <c r="E272" s="17" t="s">
        <v>354</v>
      </c>
      <c r="F272" s="4">
        <v>126</v>
      </c>
      <c r="G272" s="14" t="s">
        <v>60</v>
      </c>
      <c r="H272" s="14" t="s">
        <v>232</v>
      </c>
      <c r="I272" s="15">
        <f t="shared" si="8"/>
        <v>43</v>
      </c>
      <c r="J272" s="16">
        <f t="shared" si="9"/>
        <v>5418</v>
      </c>
    </row>
    <row r="273" spans="2:10" x14ac:dyDescent="0.25">
      <c r="B273" s="14" t="s">
        <v>60</v>
      </c>
      <c r="C273" s="3">
        <v>6881</v>
      </c>
      <c r="D273" s="2" t="s">
        <v>242</v>
      </c>
      <c r="E273" s="17" t="s">
        <v>359</v>
      </c>
      <c r="F273" s="4">
        <v>5833</v>
      </c>
      <c r="G273" s="14" t="s">
        <v>60</v>
      </c>
      <c r="H273" s="14" t="s">
        <v>232</v>
      </c>
      <c r="I273" s="15">
        <f t="shared" si="8"/>
        <v>43</v>
      </c>
      <c r="J273" s="16">
        <f t="shared" si="9"/>
        <v>250819</v>
      </c>
    </row>
    <row r="274" spans="2:10" x14ac:dyDescent="0.25">
      <c r="B274" s="14" t="s">
        <v>91</v>
      </c>
      <c r="C274" s="3">
        <v>22</v>
      </c>
      <c r="D274" s="2" t="s">
        <v>151</v>
      </c>
      <c r="E274" s="17" t="s">
        <v>152</v>
      </c>
      <c r="F274" s="4">
        <v>1300</v>
      </c>
      <c r="G274" s="14" t="s">
        <v>231</v>
      </c>
      <c r="H274" s="14" t="s">
        <v>232</v>
      </c>
      <c r="I274" s="15">
        <f t="shared" si="8"/>
        <v>-1</v>
      </c>
      <c r="J274" s="16">
        <f t="shared" si="9"/>
        <v>-1300</v>
      </c>
    </row>
    <row r="275" spans="2:10" x14ac:dyDescent="0.25">
      <c r="B275" s="14" t="s">
        <v>185</v>
      </c>
      <c r="C275" s="3">
        <v>249236</v>
      </c>
      <c r="D275" s="2" t="s">
        <v>88</v>
      </c>
      <c r="E275" s="17" t="s">
        <v>61</v>
      </c>
      <c r="F275" s="4">
        <v>7023.47</v>
      </c>
      <c r="G275" s="14" t="s">
        <v>243</v>
      </c>
      <c r="H275" s="14" t="s">
        <v>232</v>
      </c>
      <c r="I275" s="15">
        <f t="shared" si="8"/>
        <v>9</v>
      </c>
      <c r="J275" s="16">
        <f t="shared" si="9"/>
        <v>63211.23</v>
      </c>
    </row>
    <row r="276" spans="2:10" x14ac:dyDescent="0.25">
      <c r="B276" s="14" t="s">
        <v>86</v>
      </c>
      <c r="C276" s="3">
        <v>230029</v>
      </c>
      <c r="D276" s="2" t="s">
        <v>153</v>
      </c>
      <c r="E276" s="17" t="s">
        <v>70</v>
      </c>
      <c r="F276" s="4">
        <v>56</v>
      </c>
      <c r="G276" s="14" t="s">
        <v>231</v>
      </c>
      <c r="H276" s="14" t="s">
        <v>232</v>
      </c>
      <c r="I276" s="15">
        <f t="shared" si="8"/>
        <v>-1</v>
      </c>
      <c r="J276" s="16">
        <f t="shared" si="9"/>
        <v>-56</v>
      </c>
    </row>
    <row r="277" spans="2:10" x14ac:dyDescent="0.25">
      <c r="B277" s="14" t="s">
        <v>125</v>
      </c>
      <c r="C277" s="3">
        <v>69</v>
      </c>
      <c r="D277" s="2" t="s">
        <v>79</v>
      </c>
      <c r="E277" s="17" t="s">
        <v>354</v>
      </c>
      <c r="F277" s="4">
        <v>126</v>
      </c>
      <c r="G277" s="14" t="s">
        <v>125</v>
      </c>
      <c r="H277" s="14" t="s">
        <v>232</v>
      </c>
      <c r="I277" s="15">
        <f t="shared" si="8"/>
        <v>36</v>
      </c>
      <c r="J277" s="16">
        <f t="shared" si="9"/>
        <v>4536</v>
      </c>
    </row>
    <row r="278" spans="2:10" x14ac:dyDescent="0.25">
      <c r="B278" s="14" t="s">
        <v>128</v>
      </c>
      <c r="C278" s="3">
        <v>1323</v>
      </c>
      <c r="D278" s="2" t="s">
        <v>244</v>
      </c>
      <c r="E278" s="17" t="s">
        <v>16</v>
      </c>
      <c r="F278" s="4">
        <v>1960</v>
      </c>
      <c r="G278" s="14" t="s">
        <v>231</v>
      </c>
      <c r="H278" s="14" t="s">
        <v>232</v>
      </c>
      <c r="I278" s="15">
        <f t="shared" si="8"/>
        <v>-1</v>
      </c>
      <c r="J278" s="16">
        <f t="shared" si="9"/>
        <v>-1960</v>
      </c>
    </row>
    <row r="279" spans="2:10" x14ac:dyDescent="0.25">
      <c r="B279" s="14" t="s">
        <v>128</v>
      </c>
      <c r="C279" s="3">
        <v>7923</v>
      </c>
      <c r="D279" s="2" t="s">
        <v>245</v>
      </c>
      <c r="E279" s="17" t="s">
        <v>102</v>
      </c>
      <c r="F279" s="4">
        <v>1100</v>
      </c>
      <c r="G279" s="14" t="s">
        <v>240</v>
      </c>
      <c r="H279" s="14" t="s">
        <v>232</v>
      </c>
      <c r="I279" s="15">
        <f t="shared" si="8"/>
        <v>4</v>
      </c>
      <c r="J279" s="16">
        <f t="shared" si="9"/>
        <v>4400</v>
      </c>
    </row>
    <row r="280" spans="2:10" x14ac:dyDescent="0.25">
      <c r="B280" s="14" t="s">
        <v>132</v>
      </c>
      <c r="C280" s="3">
        <v>251220</v>
      </c>
      <c r="D280" s="2" t="s">
        <v>88</v>
      </c>
      <c r="E280" s="17" t="s">
        <v>61</v>
      </c>
      <c r="F280" s="4">
        <v>8149.1</v>
      </c>
      <c r="G280" s="14" t="s">
        <v>246</v>
      </c>
      <c r="H280" s="14" t="s">
        <v>232</v>
      </c>
      <c r="I280" s="15">
        <f t="shared" si="8"/>
        <v>3</v>
      </c>
      <c r="J280" s="16">
        <f t="shared" si="9"/>
        <v>24447.300000000003</v>
      </c>
    </row>
    <row r="281" spans="2:10" x14ac:dyDescent="0.25">
      <c r="B281" s="14" t="s">
        <v>120</v>
      </c>
      <c r="C281" s="3">
        <v>44</v>
      </c>
      <c r="D281" s="2" t="s">
        <v>42</v>
      </c>
      <c r="E281" s="17" t="s">
        <v>356</v>
      </c>
      <c r="F281" s="4">
        <v>960.53</v>
      </c>
      <c r="G281" s="14" t="s">
        <v>231</v>
      </c>
      <c r="H281" s="14" t="s">
        <v>232</v>
      </c>
      <c r="I281" s="15">
        <f t="shared" si="8"/>
        <v>-1</v>
      </c>
      <c r="J281" s="16">
        <f t="shared" si="9"/>
        <v>-960.53</v>
      </c>
    </row>
    <row r="282" spans="2:10" x14ac:dyDescent="0.25">
      <c r="B282" s="14" t="s">
        <v>125</v>
      </c>
      <c r="C282" s="3">
        <v>343</v>
      </c>
      <c r="D282" s="2" t="s">
        <v>212</v>
      </c>
      <c r="E282" s="17" t="s">
        <v>98</v>
      </c>
      <c r="F282" s="4">
        <v>4980</v>
      </c>
      <c r="G282" s="14" t="s">
        <v>231</v>
      </c>
      <c r="H282" s="14" t="s">
        <v>232</v>
      </c>
      <c r="I282" s="15">
        <f t="shared" si="8"/>
        <v>-1</v>
      </c>
      <c r="J282" s="16">
        <f t="shared" si="9"/>
        <v>-4980</v>
      </c>
    </row>
    <row r="283" spans="2:10" x14ac:dyDescent="0.25">
      <c r="B283" s="14" t="s">
        <v>120</v>
      </c>
      <c r="C283" s="3">
        <v>40</v>
      </c>
      <c r="D283" s="2" t="s">
        <v>207</v>
      </c>
      <c r="E283" s="17" t="s">
        <v>96</v>
      </c>
      <c r="F283" s="4">
        <v>3557.66</v>
      </c>
      <c r="G283" s="14" t="s">
        <v>231</v>
      </c>
      <c r="H283" s="14" t="s">
        <v>232</v>
      </c>
      <c r="I283" s="15">
        <f t="shared" si="8"/>
        <v>-1</v>
      </c>
      <c r="J283" s="16">
        <f t="shared" si="9"/>
        <v>-3557.66</v>
      </c>
    </row>
    <row r="284" spans="2:10" x14ac:dyDescent="0.25">
      <c r="B284" s="14" t="s">
        <v>125</v>
      </c>
      <c r="C284" s="3">
        <v>342</v>
      </c>
      <c r="D284" s="2" t="s">
        <v>212</v>
      </c>
      <c r="E284" s="17" t="s">
        <v>98</v>
      </c>
      <c r="F284" s="4">
        <v>7800</v>
      </c>
      <c r="G284" s="14" t="s">
        <v>231</v>
      </c>
      <c r="H284" s="14" t="s">
        <v>232</v>
      </c>
      <c r="I284" s="15">
        <f t="shared" si="8"/>
        <v>-1</v>
      </c>
      <c r="J284" s="16">
        <f t="shared" si="9"/>
        <v>-7800</v>
      </c>
    </row>
    <row r="285" spans="2:10" x14ac:dyDescent="0.25">
      <c r="B285" s="14" t="s">
        <v>120</v>
      </c>
      <c r="C285" s="3">
        <v>23203</v>
      </c>
      <c r="D285" s="2" t="s">
        <v>164</v>
      </c>
      <c r="E285" s="17" t="s">
        <v>165</v>
      </c>
      <c r="F285" s="4">
        <v>9831.4599999999991</v>
      </c>
      <c r="G285" s="14" t="s">
        <v>231</v>
      </c>
      <c r="H285" s="14" t="s">
        <v>232</v>
      </c>
      <c r="I285" s="15">
        <f t="shared" si="8"/>
        <v>-1</v>
      </c>
      <c r="J285" s="16">
        <f t="shared" si="9"/>
        <v>-9831.4599999999991</v>
      </c>
    </row>
    <row r="286" spans="2:10" x14ac:dyDescent="0.25">
      <c r="B286" s="14" t="s">
        <v>50</v>
      </c>
      <c r="C286" s="3">
        <v>12823</v>
      </c>
      <c r="D286" s="2" t="s">
        <v>163</v>
      </c>
      <c r="E286" s="2" t="s">
        <v>341</v>
      </c>
      <c r="F286" s="4">
        <v>890.67</v>
      </c>
      <c r="G286" s="14" t="s">
        <v>231</v>
      </c>
      <c r="H286" s="14" t="s">
        <v>232</v>
      </c>
      <c r="I286" s="15">
        <f t="shared" si="8"/>
        <v>-1</v>
      </c>
      <c r="J286" s="16">
        <f t="shared" si="9"/>
        <v>-890.67</v>
      </c>
    </row>
    <row r="287" spans="2:10" x14ac:dyDescent="0.25">
      <c r="B287" s="14" t="s">
        <v>188</v>
      </c>
      <c r="C287" s="3">
        <v>12</v>
      </c>
      <c r="D287" s="2" t="s">
        <v>80</v>
      </c>
      <c r="E287" s="17" t="s">
        <v>81</v>
      </c>
      <c r="F287" s="4">
        <v>1050.04</v>
      </c>
      <c r="G287" s="14" t="s">
        <v>188</v>
      </c>
      <c r="H287" s="14" t="s">
        <v>232</v>
      </c>
      <c r="I287" s="15">
        <f t="shared" si="8"/>
        <v>29</v>
      </c>
      <c r="J287" s="16">
        <f t="shared" si="9"/>
        <v>30451.16</v>
      </c>
    </row>
    <row r="288" spans="2:10" x14ac:dyDescent="0.25">
      <c r="B288" s="14" t="s">
        <v>50</v>
      </c>
      <c r="C288" s="3">
        <v>2498</v>
      </c>
      <c r="D288" s="2" t="s">
        <v>168</v>
      </c>
      <c r="E288" s="17" t="s">
        <v>96</v>
      </c>
      <c r="F288" s="4">
        <v>3197.7</v>
      </c>
      <c r="G288" s="14" t="s">
        <v>231</v>
      </c>
      <c r="H288" s="14" t="s">
        <v>232</v>
      </c>
      <c r="I288" s="15">
        <f t="shared" si="8"/>
        <v>-1</v>
      </c>
      <c r="J288" s="16">
        <f t="shared" si="9"/>
        <v>-3197.7</v>
      </c>
    </row>
    <row r="289" spans="2:10" x14ac:dyDescent="0.25">
      <c r="B289" s="14" t="s">
        <v>50</v>
      </c>
      <c r="C289" s="3">
        <v>421</v>
      </c>
      <c r="D289" s="2" t="s">
        <v>49</v>
      </c>
      <c r="E289" s="17" t="s">
        <v>51</v>
      </c>
      <c r="F289" s="4">
        <v>141827.59</v>
      </c>
      <c r="G289" s="14" t="s">
        <v>231</v>
      </c>
      <c r="H289" s="14" t="s">
        <v>232</v>
      </c>
      <c r="I289" s="15">
        <f t="shared" si="8"/>
        <v>-1</v>
      </c>
      <c r="J289" s="16">
        <f t="shared" si="9"/>
        <v>-141827.59</v>
      </c>
    </row>
    <row r="290" spans="2:10" x14ac:dyDescent="0.25">
      <c r="B290" s="14" t="s">
        <v>50</v>
      </c>
      <c r="C290" s="3">
        <v>98</v>
      </c>
      <c r="D290" s="2" t="s">
        <v>172</v>
      </c>
      <c r="E290" s="17" t="s">
        <v>173</v>
      </c>
      <c r="F290" s="4">
        <v>9302.4</v>
      </c>
      <c r="G290" s="14" t="s">
        <v>231</v>
      </c>
      <c r="H290" s="14" t="s">
        <v>232</v>
      </c>
      <c r="I290" s="15">
        <f t="shared" si="8"/>
        <v>-1</v>
      </c>
      <c r="J290" s="16">
        <f t="shared" si="9"/>
        <v>-9302.4</v>
      </c>
    </row>
    <row r="291" spans="2:10" x14ac:dyDescent="0.25">
      <c r="B291" s="14" t="s">
        <v>122</v>
      </c>
      <c r="C291" s="3">
        <v>23</v>
      </c>
      <c r="D291" s="2" t="s">
        <v>178</v>
      </c>
      <c r="E291" s="2" t="s">
        <v>342</v>
      </c>
      <c r="F291" s="4">
        <v>4320.62</v>
      </c>
      <c r="G291" s="14" t="s">
        <v>260</v>
      </c>
      <c r="H291" s="14" t="s">
        <v>232</v>
      </c>
      <c r="I291" s="15">
        <f t="shared" si="8"/>
        <v>-3</v>
      </c>
      <c r="J291" s="16">
        <f t="shared" si="9"/>
        <v>-12961.86</v>
      </c>
    </row>
    <row r="292" spans="2:10" x14ac:dyDescent="0.25">
      <c r="B292" s="14" t="s">
        <v>170</v>
      </c>
      <c r="C292" s="3">
        <v>13</v>
      </c>
      <c r="D292" s="2" t="s">
        <v>166</v>
      </c>
      <c r="E292" s="2" t="s">
        <v>342</v>
      </c>
      <c r="F292" s="4">
        <v>3535.06</v>
      </c>
      <c r="G292" s="14" t="s">
        <v>247</v>
      </c>
      <c r="H292" s="14" t="s">
        <v>232</v>
      </c>
      <c r="I292" s="15">
        <f t="shared" si="8"/>
        <v>-4</v>
      </c>
      <c r="J292" s="16">
        <f t="shared" si="9"/>
        <v>-14140.24</v>
      </c>
    </row>
    <row r="293" spans="2:10" x14ac:dyDescent="0.25">
      <c r="B293" s="14" t="s">
        <v>170</v>
      </c>
      <c r="C293" s="3">
        <v>6</v>
      </c>
      <c r="D293" s="2" t="s">
        <v>194</v>
      </c>
      <c r="E293" s="17" t="s">
        <v>347</v>
      </c>
      <c r="F293" s="4">
        <v>1816.96</v>
      </c>
      <c r="G293" s="14" t="s">
        <v>247</v>
      </c>
      <c r="H293" s="14" t="s">
        <v>232</v>
      </c>
      <c r="I293" s="15">
        <f t="shared" si="8"/>
        <v>-4</v>
      </c>
      <c r="J293" s="16">
        <f t="shared" si="9"/>
        <v>-7267.84</v>
      </c>
    </row>
    <row r="294" spans="2:10" x14ac:dyDescent="0.25">
      <c r="B294" s="14" t="s">
        <v>214</v>
      </c>
      <c r="C294" s="3">
        <v>16</v>
      </c>
      <c r="D294" s="2" t="s">
        <v>248</v>
      </c>
      <c r="E294" s="17" t="s">
        <v>81</v>
      </c>
      <c r="F294" s="4">
        <v>2102.0700000000002</v>
      </c>
      <c r="G294" s="14" t="s">
        <v>214</v>
      </c>
      <c r="H294" s="14" t="s">
        <v>232</v>
      </c>
      <c r="I294" s="15">
        <f t="shared" si="8"/>
        <v>25</v>
      </c>
      <c r="J294" s="16">
        <f t="shared" si="9"/>
        <v>52551.750000000007</v>
      </c>
    </row>
    <row r="295" spans="2:10" x14ac:dyDescent="0.25">
      <c r="B295" s="14" t="s">
        <v>200</v>
      </c>
      <c r="C295" s="3">
        <v>111</v>
      </c>
      <c r="D295" s="2" t="s">
        <v>249</v>
      </c>
      <c r="E295" s="17" t="s">
        <v>347</v>
      </c>
      <c r="F295" s="4">
        <v>1496.32</v>
      </c>
      <c r="G295" s="14" t="s">
        <v>200</v>
      </c>
      <c r="H295" s="14" t="s">
        <v>232</v>
      </c>
      <c r="I295" s="15">
        <f t="shared" si="8"/>
        <v>14</v>
      </c>
      <c r="J295" s="16">
        <f t="shared" si="9"/>
        <v>20948.48</v>
      </c>
    </row>
    <row r="296" spans="2:10" x14ac:dyDescent="0.25">
      <c r="B296" s="14" t="s">
        <v>179</v>
      </c>
      <c r="C296" s="3">
        <v>16</v>
      </c>
      <c r="D296" s="2" t="s">
        <v>83</v>
      </c>
      <c r="E296" s="17" t="s">
        <v>81</v>
      </c>
      <c r="F296" s="4">
        <v>1618.67</v>
      </c>
      <c r="G296" s="14" t="s">
        <v>179</v>
      </c>
      <c r="H296" s="14" t="s">
        <v>232</v>
      </c>
      <c r="I296" s="15">
        <f t="shared" si="8"/>
        <v>26</v>
      </c>
      <c r="J296" s="16">
        <f t="shared" si="9"/>
        <v>42085.42</v>
      </c>
    </row>
    <row r="297" spans="2:10" x14ac:dyDescent="0.25">
      <c r="B297" s="14" t="s">
        <v>250</v>
      </c>
      <c r="C297" s="3">
        <v>38</v>
      </c>
      <c r="D297" s="2" t="s">
        <v>181</v>
      </c>
      <c r="E297" s="17" t="s">
        <v>235</v>
      </c>
      <c r="F297" s="4">
        <v>4257</v>
      </c>
      <c r="G297" s="14" t="s">
        <v>250</v>
      </c>
      <c r="H297" s="14" t="s">
        <v>232</v>
      </c>
      <c r="I297" s="15">
        <f t="shared" si="8"/>
        <v>5</v>
      </c>
      <c r="J297" s="16">
        <f t="shared" si="9"/>
        <v>21285</v>
      </c>
    </row>
    <row r="298" spans="2:10" x14ac:dyDescent="0.25">
      <c r="B298" s="14" t="s">
        <v>240</v>
      </c>
      <c r="C298" s="3">
        <v>1623</v>
      </c>
      <c r="D298" s="2" t="s">
        <v>251</v>
      </c>
      <c r="E298" s="17" t="s">
        <v>235</v>
      </c>
      <c r="F298" s="4">
        <v>3611.13</v>
      </c>
      <c r="G298" s="14" t="s">
        <v>240</v>
      </c>
      <c r="H298" s="14" t="s">
        <v>232</v>
      </c>
      <c r="I298" s="15">
        <f t="shared" si="8"/>
        <v>4</v>
      </c>
      <c r="J298" s="16">
        <f t="shared" si="9"/>
        <v>14444.52</v>
      </c>
    </row>
    <row r="299" spans="2:10" x14ac:dyDescent="0.25">
      <c r="B299" s="14" t="s">
        <v>225</v>
      </c>
      <c r="C299" s="3">
        <v>27</v>
      </c>
      <c r="D299" s="2" t="s">
        <v>84</v>
      </c>
      <c r="E299" s="17" t="s">
        <v>85</v>
      </c>
      <c r="F299" s="4">
        <v>801.6</v>
      </c>
      <c r="G299" s="14" t="s">
        <v>225</v>
      </c>
      <c r="H299" s="14" t="s">
        <v>232</v>
      </c>
      <c r="I299" s="15">
        <f t="shared" si="8"/>
        <v>15</v>
      </c>
      <c r="J299" s="16">
        <f t="shared" si="9"/>
        <v>12024</v>
      </c>
    </row>
    <row r="300" spans="2:10" x14ac:dyDescent="0.25">
      <c r="B300" s="14" t="s">
        <v>225</v>
      </c>
      <c r="C300" s="3">
        <v>238075</v>
      </c>
      <c r="D300" s="2" t="s">
        <v>59</v>
      </c>
      <c r="E300" s="17" t="s">
        <v>61</v>
      </c>
      <c r="F300" s="4">
        <v>15281.63</v>
      </c>
      <c r="G300" s="14" t="s">
        <v>232</v>
      </c>
      <c r="H300" s="14" t="s">
        <v>232</v>
      </c>
      <c r="I300" s="15">
        <f t="shared" si="8"/>
        <v>0</v>
      </c>
      <c r="J300" s="16">
        <f t="shared" si="9"/>
        <v>0</v>
      </c>
    </row>
    <row r="301" spans="2:10" x14ac:dyDescent="0.25">
      <c r="B301" s="14" t="s">
        <v>225</v>
      </c>
      <c r="C301" s="3">
        <v>238076</v>
      </c>
      <c r="D301" s="2" t="s">
        <v>59</v>
      </c>
      <c r="E301" s="17" t="s">
        <v>61</v>
      </c>
      <c r="F301" s="4">
        <v>3860.08</v>
      </c>
      <c r="G301" s="14" t="s">
        <v>232</v>
      </c>
      <c r="H301" s="14" t="s">
        <v>232</v>
      </c>
      <c r="I301" s="15">
        <f t="shared" si="8"/>
        <v>0</v>
      </c>
      <c r="J301" s="16">
        <f t="shared" si="9"/>
        <v>0</v>
      </c>
    </row>
    <row r="302" spans="2:10" x14ac:dyDescent="0.25">
      <c r="B302" s="14" t="s">
        <v>225</v>
      </c>
      <c r="C302" s="3">
        <v>238143</v>
      </c>
      <c r="D302" s="2" t="s">
        <v>59</v>
      </c>
      <c r="E302" s="17" t="s">
        <v>61</v>
      </c>
      <c r="F302" s="4">
        <v>506.77</v>
      </c>
      <c r="G302" s="14" t="s">
        <v>232</v>
      </c>
      <c r="H302" s="14" t="s">
        <v>232</v>
      </c>
      <c r="I302" s="15">
        <f t="shared" si="8"/>
        <v>0</v>
      </c>
      <c r="J302" s="16">
        <f t="shared" si="9"/>
        <v>0</v>
      </c>
    </row>
    <row r="303" spans="2:10" x14ac:dyDescent="0.25">
      <c r="B303" s="14" t="s">
        <v>225</v>
      </c>
      <c r="C303" s="3">
        <v>238294</v>
      </c>
      <c r="D303" s="2" t="s">
        <v>59</v>
      </c>
      <c r="E303" s="17" t="s">
        <v>61</v>
      </c>
      <c r="F303" s="4">
        <v>99.69</v>
      </c>
      <c r="G303" s="14" t="s">
        <v>232</v>
      </c>
      <c r="H303" s="14" t="s">
        <v>232</v>
      </c>
      <c r="I303" s="15">
        <f t="shared" si="8"/>
        <v>0</v>
      </c>
      <c r="J303" s="16">
        <f t="shared" si="9"/>
        <v>0</v>
      </c>
    </row>
    <row r="304" spans="2:10" x14ac:dyDescent="0.25">
      <c r="B304" s="14" t="s">
        <v>232</v>
      </c>
      <c r="C304" s="3">
        <v>18153</v>
      </c>
      <c r="D304" s="2" t="s">
        <v>191</v>
      </c>
      <c r="E304" s="17" t="s">
        <v>192</v>
      </c>
      <c r="F304" s="4">
        <v>56.09</v>
      </c>
      <c r="G304" s="14" t="s">
        <v>252</v>
      </c>
      <c r="H304" s="14" t="s">
        <v>232</v>
      </c>
      <c r="I304" s="15">
        <f t="shared" si="8"/>
        <v>-31</v>
      </c>
      <c r="J304" s="16">
        <f t="shared" si="9"/>
        <v>-1738.7900000000002</v>
      </c>
    </row>
    <row r="305" spans="2:10" x14ac:dyDescent="0.25">
      <c r="B305" s="14" t="s">
        <v>232</v>
      </c>
      <c r="C305" s="3">
        <v>18151</v>
      </c>
      <c r="D305" s="2" t="s">
        <v>191</v>
      </c>
      <c r="E305" s="17" t="s">
        <v>192</v>
      </c>
      <c r="F305" s="4">
        <v>8.19</v>
      </c>
      <c r="G305" s="14" t="s">
        <v>253</v>
      </c>
      <c r="H305" s="14" t="s">
        <v>232</v>
      </c>
      <c r="I305" s="15">
        <f t="shared" si="8"/>
        <v>-34</v>
      </c>
      <c r="J305" s="16">
        <f t="shared" si="9"/>
        <v>-278.45999999999998</v>
      </c>
    </row>
    <row r="306" spans="2:10" x14ac:dyDescent="0.25">
      <c r="B306" s="14" t="s">
        <v>231</v>
      </c>
      <c r="C306" s="3">
        <v>99423</v>
      </c>
      <c r="D306" s="2" t="s">
        <v>360</v>
      </c>
      <c r="E306" s="17" t="s">
        <v>16</v>
      </c>
      <c r="F306" s="4">
        <v>24.6</v>
      </c>
      <c r="G306" s="14" t="s">
        <v>231</v>
      </c>
      <c r="H306" s="14" t="s">
        <v>232</v>
      </c>
      <c r="I306" s="15">
        <f t="shared" si="8"/>
        <v>-1</v>
      </c>
      <c r="J306" s="16">
        <f t="shared" si="9"/>
        <v>-24.6</v>
      </c>
    </row>
    <row r="307" spans="2:10" x14ac:dyDescent="0.25">
      <c r="B307" s="14" t="s">
        <v>232</v>
      </c>
      <c r="C307" s="3">
        <v>2735</v>
      </c>
      <c r="D307" s="2" t="s">
        <v>87</v>
      </c>
      <c r="E307" s="2" t="s">
        <v>345</v>
      </c>
      <c r="F307" s="4">
        <v>3000</v>
      </c>
      <c r="G307" s="14" t="s">
        <v>232</v>
      </c>
      <c r="H307" s="14" t="s">
        <v>232</v>
      </c>
      <c r="I307" s="15">
        <f t="shared" si="8"/>
        <v>0</v>
      </c>
      <c r="J307" s="16">
        <f t="shared" si="9"/>
        <v>0</v>
      </c>
    </row>
    <row r="308" spans="2:10" x14ac:dyDescent="0.25">
      <c r="B308" s="14" t="s">
        <v>232</v>
      </c>
      <c r="C308" s="3">
        <v>15233</v>
      </c>
      <c r="D308" s="2" t="s">
        <v>189</v>
      </c>
      <c r="E308" s="17" t="s">
        <v>190</v>
      </c>
      <c r="F308" s="4">
        <v>17.79</v>
      </c>
      <c r="G308" s="14" t="s">
        <v>232</v>
      </c>
      <c r="H308" s="14" t="s">
        <v>232</v>
      </c>
      <c r="I308" s="15">
        <f t="shared" si="8"/>
        <v>0</v>
      </c>
      <c r="J308" s="16">
        <f t="shared" si="9"/>
        <v>0</v>
      </c>
    </row>
    <row r="309" spans="2:10" x14ac:dyDescent="0.25">
      <c r="B309" s="14" t="s">
        <v>232</v>
      </c>
      <c r="C309" s="3">
        <v>15234</v>
      </c>
      <c r="D309" s="2" t="s">
        <v>189</v>
      </c>
      <c r="E309" s="17" t="s">
        <v>190</v>
      </c>
      <c r="F309" s="4">
        <v>9.5500000000000007</v>
      </c>
      <c r="G309" s="14" t="s">
        <v>232</v>
      </c>
      <c r="H309" s="14" t="s">
        <v>232</v>
      </c>
      <c r="I309" s="15">
        <f t="shared" si="8"/>
        <v>0</v>
      </c>
      <c r="J309" s="16">
        <f t="shared" si="9"/>
        <v>0</v>
      </c>
    </row>
    <row r="310" spans="2:10" x14ac:dyDescent="0.25">
      <c r="B310" s="14" t="s">
        <v>232</v>
      </c>
      <c r="C310" s="3">
        <v>15231</v>
      </c>
      <c r="D310" s="2" t="s">
        <v>189</v>
      </c>
      <c r="E310" s="17" t="s">
        <v>190</v>
      </c>
      <c r="F310" s="4">
        <v>6.89</v>
      </c>
      <c r="G310" s="14" t="s">
        <v>232</v>
      </c>
      <c r="H310" s="14" t="s">
        <v>232</v>
      </c>
      <c r="I310" s="15">
        <f t="shared" si="8"/>
        <v>0</v>
      </c>
      <c r="J310" s="16">
        <f t="shared" si="9"/>
        <v>0</v>
      </c>
    </row>
    <row r="311" spans="2:10" x14ac:dyDescent="0.25">
      <c r="B311" s="14" t="s">
        <v>50</v>
      </c>
      <c r="C311" s="3">
        <v>15</v>
      </c>
      <c r="D311" s="2" t="s">
        <v>184</v>
      </c>
      <c r="E311" s="17" t="s">
        <v>347</v>
      </c>
      <c r="F311" s="4">
        <v>700</v>
      </c>
      <c r="G311" s="14" t="s">
        <v>232</v>
      </c>
      <c r="H311" s="14" t="s">
        <v>232</v>
      </c>
      <c r="I311" s="15">
        <f t="shared" si="8"/>
        <v>0</v>
      </c>
      <c r="J311" s="16">
        <f t="shared" si="9"/>
        <v>0</v>
      </c>
    </row>
    <row r="312" spans="2:10" x14ac:dyDescent="0.25">
      <c r="B312" s="14" t="s">
        <v>76</v>
      </c>
      <c r="C312" s="3">
        <v>528</v>
      </c>
      <c r="D312" s="2" t="s">
        <v>206</v>
      </c>
      <c r="E312" s="17" t="s">
        <v>11</v>
      </c>
      <c r="F312" s="4">
        <v>424.1</v>
      </c>
      <c r="G312" s="14" t="s">
        <v>231</v>
      </c>
      <c r="H312" s="14" t="s">
        <v>231</v>
      </c>
      <c r="I312" s="15">
        <f t="shared" si="8"/>
        <v>0</v>
      </c>
      <c r="J312" s="16">
        <f t="shared" si="9"/>
        <v>0</v>
      </c>
    </row>
    <row r="313" spans="2:10" x14ac:dyDescent="0.25">
      <c r="B313" s="14" t="s">
        <v>254</v>
      </c>
      <c r="C313" s="3">
        <v>550</v>
      </c>
      <c r="D313" s="2" t="s">
        <v>206</v>
      </c>
      <c r="E313" s="17" t="s">
        <v>16</v>
      </c>
      <c r="F313" s="4">
        <v>49.47</v>
      </c>
      <c r="G313" s="14" t="s">
        <v>50</v>
      </c>
      <c r="H313" s="14" t="s">
        <v>231</v>
      </c>
      <c r="I313" s="15">
        <f t="shared" si="8"/>
        <v>31</v>
      </c>
      <c r="J313" s="16">
        <f t="shared" si="9"/>
        <v>1533.57</v>
      </c>
    </row>
    <row r="314" spans="2:10" x14ac:dyDescent="0.25">
      <c r="B314" s="14" t="s">
        <v>21</v>
      </c>
      <c r="C314" s="3">
        <v>624</v>
      </c>
      <c r="D314" s="2" t="s">
        <v>206</v>
      </c>
      <c r="E314" s="17" t="s">
        <v>11</v>
      </c>
      <c r="F314" s="4">
        <v>391.04</v>
      </c>
      <c r="G314" s="14" t="s">
        <v>231</v>
      </c>
      <c r="H314" s="14" t="s">
        <v>231</v>
      </c>
      <c r="I314" s="15">
        <f t="shared" si="8"/>
        <v>0</v>
      </c>
      <c r="J314" s="16">
        <f t="shared" si="9"/>
        <v>0</v>
      </c>
    </row>
    <row r="315" spans="2:10" x14ac:dyDescent="0.25">
      <c r="B315" s="14" t="s">
        <v>21</v>
      </c>
      <c r="C315" s="3">
        <v>388</v>
      </c>
      <c r="D315" s="2" t="s">
        <v>183</v>
      </c>
      <c r="E315" s="2" t="s">
        <v>351</v>
      </c>
      <c r="F315" s="4">
        <v>8106.45</v>
      </c>
      <c r="G315" s="14" t="s">
        <v>50</v>
      </c>
      <c r="H315" s="14" t="s">
        <v>231</v>
      </c>
      <c r="I315" s="15">
        <f t="shared" si="8"/>
        <v>31</v>
      </c>
      <c r="J315" s="16">
        <f t="shared" si="9"/>
        <v>251299.94999999998</v>
      </c>
    </row>
    <row r="316" spans="2:10" x14ac:dyDescent="0.25">
      <c r="B316" s="14" t="s">
        <v>38</v>
      </c>
      <c r="C316" s="3">
        <v>266</v>
      </c>
      <c r="D316" s="2" t="s">
        <v>131</v>
      </c>
      <c r="E316" s="17" t="s">
        <v>133</v>
      </c>
      <c r="F316" s="4">
        <v>18643.330000000002</v>
      </c>
      <c r="G316" s="14" t="s">
        <v>231</v>
      </c>
      <c r="H316" s="14" t="s">
        <v>231</v>
      </c>
      <c r="I316" s="15">
        <f t="shared" si="8"/>
        <v>0</v>
      </c>
      <c r="J316" s="16">
        <f t="shared" si="9"/>
        <v>0</v>
      </c>
    </row>
    <row r="317" spans="2:10" x14ac:dyDescent="0.25">
      <c r="B317" s="14" t="s">
        <v>7</v>
      </c>
      <c r="C317" s="3">
        <v>831</v>
      </c>
      <c r="D317" s="2" t="s">
        <v>148</v>
      </c>
      <c r="E317" s="17" t="s">
        <v>16</v>
      </c>
      <c r="F317" s="4">
        <v>881.7</v>
      </c>
      <c r="G317" s="14" t="s">
        <v>50</v>
      </c>
      <c r="H317" s="14" t="s">
        <v>231</v>
      </c>
      <c r="I317" s="15">
        <f t="shared" si="8"/>
        <v>31</v>
      </c>
      <c r="J317" s="16">
        <f t="shared" si="9"/>
        <v>27332.7</v>
      </c>
    </row>
    <row r="318" spans="2:10" x14ac:dyDescent="0.25">
      <c r="B318" s="14" t="s">
        <v>60</v>
      </c>
      <c r="C318" s="3">
        <v>5507</v>
      </c>
      <c r="D318" s="2" t="s">
        <v>90</v>
      </c>
      <c r="E318" s="17" t="s">
        <v>96</v>
      </c>
      <c r="F318" s="4">
        <v>455</v>
      </c>
      <c r="G318" s="14" t="s">
        <v>231</v>
      </c>
      <c r="H318" s="14" t="s">
        <v>231</v>
      </c>
      <c r="I318" s="15">
        <f t="shared" si="8"/>
        <v>0</v>
      </c>
      <c r="J318" s="16">
        <f t="shared" si="9"/>
        <v>0</v>
      </c>
    </row>
    <row r="319" spans="2:10" x14ac:dyDescent="0.25">
      <c r="B319" s="14" t="s">
        <v>60</v>
      </c>
      <c r="C319" s="3">
        <v>5675</v>
      </c>
      <c r="D319" s="2" t="s">
        <v>90</v>
      </c>
      <c r="E319" s="17" t="s">
        <v>96</v>
      </c>
      <c r="F319" s="4">
        <v>340</v>
      </c>
      <c r="G319" s="14" t="s">
        <v>231</v>
      </c>
      <c r="H319" s="14" t="s">
        <v>231</v>
      </c>
      <c r="I319" s="15">
        <f t="shared" si="8"/>
        <v>0</v>
      </c>
      <c r="J319" s="16">
        <f t="shared" si="9"/>
        <v>0</v>
      </c>
    </row>
    <row r="320" spans="2:10" x14ac:dyDescent="0.25">
      <c r="B320" s="14" t="s">
        <v>60</v>
      </c>
      <c r="C320" s="3">
        <v>5506</v>
      </c>
      <c r="D320" s="2" t="s">
        <v>90</v>
      </c>
      <c r="E320" s="17" t="s">
        <v>96</v>
      </c>
      <c r="F320" s="4">
        <v>845</v>
      </c>
      <c r="G320" s="14" t="s">
        <v>231</v>
      </c>
      <c r="H320" s="14" t="s">
        <v>231</v>
      </c>
      <c r="I320" s="15">
        <f t="shared" si="8"/>
        <v>0</v>
      </c>
      <c r="J320" s="16">
        <f t="shared" si="9"/>
        <v>0</v>
      </c>
    </row>
    <row r="321" spans="2:10" x14ac:dyDescent="0.25">
      <c r="B321" s="14" t="s">
        <v>60</v>
      </c>
      <c r="C321" s="3">
        <v>5682</v>
      </c>
      <c r="D321" s="2" t="s">
        <v>90</v>
      </c>
      <c r="E321" s="17" t="s">
        <v>96</v>
      </c>
      <c r="F321" s="4">
        <v>455</v>
      </c>
      <c r="G321" s="14" t="s">
        <v>231</v>
      </c>
      <c r="H321" s="14" t="s">
        <v>231</v>
      </c>
      <c r="I321" s="15">
        <f t="shared" si="8"/>
        <v>0</v>
      </c>
      <c r="J321" s="16">
        <f t="shared" si="9"/>
        <v>0</v>
      </c>
    </row>
    <row r="322" spans="2:10" x14ac:dyDescent="0.25">
      <c r="B322" s="14" t="s">
        <v>60</v>
      </c>
      <c r="C322" s="3">
        <v>5679</v>
      </c>
      <c r="D322" s="2" t="s">
        <v>90</v>
      </c>
      <c r="E322" s="17" t="s">
        <v>96</v>
      </c>
      <c r="F322" s="4">
        <v>345</v>
      </c>
      <c r="G322" s="14" t="s">
        <v>231</v>
      </c>
      <c r="H322" s="14" t="s">
        <v>231</v>
      </c>
      <c r="I322" s="15">
        <f t="shared" si="8"/>
        <v>0</v>
      </c>
      <c r="J322" s="16">
        <f t="shared" si="9"/>
        <v>0</v>
      </c>
    </row>
    <row r="323" spans="2:10" x14ac:dyDescent="0.25">
      <c r="B323" s="14" t="s">
        <v>162</v>
      </c>
      <c r="C323" s="3">
        <v>492023</v>
      </c>
      <c r="D323" s="2" t="s">
        <v>20</v>
      </c>
      <c r="E323" s="17" t="s">
        <v>16</v>
      </c>
      <c r="F323" s="4">
        <v>36</v>
      </c>
      <c r="G323" s="14" t="s">
        <v>231</v>
      </c>
      <c r="H323" s="14" t="s">
        <v>231</v>
      </c>
      <c r="I323" s="15">
        <f t="shared" si="8"/>
        <v>0</v>
      </c>
      <c r="J323" s="16">
        <f t="shared" si="9"/>
        <v>0</v>
      </c>
    </row>
    <row r="324" spans="2:10" x14ac:dyDescent="0.25">
      <c r="B324" s="14" t="s">
        <v>162</v>
      </c>
      <c r="C324" s="3">
        <v>542023</v>
      </c>
      <c r="D324" s="2" t="s">
        <v>20</v>
      </c>
      <c r="E324" s="17" t="s">
        <v>16</v>
      </c>
      <c r="F324" s="4">
        <v>28</v>
      </c>
      <c r="G324" s="14" t="s">
        <v>231</v>
      </c>
      <c r="H324" s="14" t="s">
        <v>231</v>
      </c>
      <c r="I324" s="15">
        <f t="shared" si="8"/>
        <v>0</v>
      </c>
      <c r="J324" s="16">
        <f t="shared" si="9"/>
        <v>0</v>
      </c>
    </row>
    <row r="325" spans="2:10" x14ac:dyDescent="0.25">
      <c r="B325" s="14" t="s">
        <v>162</v>
      </c>
      <c r="C325" s="3">
        <v>532023</v>
      </c>
      <c r="D325" s="2" t="s">
        <v>20</v>
      </c>
      <c r="E325" s="17" t="s">
        <v>16</v>
      </c>
      <c r="F325" s="4">
        <v>180</v>
      </c>
      <c r="G325" s="14" t="s">
        <v>231</v>
      </c>
      <c r="H325" s="14" t="s">
        <v>231</v>
      </c>
      <c r="I325" s="15">
        <f t="shared" si="8"/>
        <v>0</v>
      </c>
      <c r="J325" s="16">
        <f t="shared" si="9"/>
        <v>0</v>
      </c>
    </row>
    <row r="326" spans="2:10" x14ac:dyDescent="0.25">
      <c r="B326" s="14" t="s">
        <v>162</v>
      </c>
      <c r="C326" s="3">
        <v>562023</v>
      </c>
      <c r="D326" s="2" t="s">
        <v>20</v>
      </c>
      <c r="E326" s="17" t="s">
        <v>16</v>
      </c>
      <c r="F326" s="4">
        <v>36</v>
      </c>
      <c r="G326" s="14" t="s">
        <v>231</v>
      </c>
      <c r="H326" s="14" t="s">
        <v>231</v>
      </c>
      <c r="I326" s="15">
        <f t="shared" si="8"/>
        <v>0</v>
      </c>
      <c r="J326" s="16">
        <f t="shared" si="9"/>
        <v>0</v>
      </c>
    </row>
    <row r="327" spans="2:10" x14ac:dyDescent="0.25">
      <c r="B327" s="14" t="s">
        <v>162</v>
      </c>
      <c r="C327" s="3">
        <v>522023</v>
      </c>
      <c r="D327" s="2" t="s">
        <v>20</v>
      </c>
      <c r="E327" s="17" t="s">
        <v>16</v>
      </c>
      <c r="F327" s="4">
        <v>190.5</v>
      </c>
      <c r="G327" s="14" t="s">
        <v>231</v>
      </c>
      <c r="H327" s="14" t="s">
        <v>231</v>
      </c>
      <c r="I327" s="15">
        <f t="shared" si="8"/>
        <v>0</v>
      </c>
      <c r="J327" s="16">
        <f t="shared" si="9"/>
        <v>0</v>
      </c>
    </row>
    <row r="328" spans="2:10" x14ac:dyDescent="0.25">
      <c r="B328" s="14" t="s">
        <v>162</v>
      </c>
      <c r="C328" s="3">
        <v>512023</v>
      </c>
      <c r="D328" s="2" t="s">
        <v>20</v>
      </c>
      <c r="E328" s="17" t="s">
        <v>16</v>
      </c>
      <c r="F328" s="4">
        <v>993.28</v>
      </c>
      <c r="G328" s="14" t="s">
        <v>231</v>
      </c>
      <c r="H328" s="14" t="s">
        <v>231</v>
      </c>
      <c r="I328" s="15">
        <f t="shared" si="8"/>
        <v>0</v>
      </c>
      <c r="J328" s="16">
        <f t="shared" si="9"/>
        <v>0</v>
      </c>
    </row>
    <row r="329" spans="2:10" x14ac:dyDescent="0.25">
      <c r="B329" s="14" t="s">
        <v>162</v>
      </c>
      <c r="C329" s="3">
        <v>502023</v>
      </c>
      <c r="D329" s="2" t="s">
        <v>20</v>
      </c>
      <c r="E329" s="17" t="s">
        <v>16</v>
      </c>
      <c r="F329" s="4">
        <v>3415.68</v>
      </c>
      <c r="G329" s="14" t="s">
        <v>231</v>
      </c>
      <c r="H329" s="14" t="s">
        <v>231</v>
      </c>
      <c r="I329" s="15">
        <f t="shared" ref="I329:I392" si="10">IF(OR(G329=0,H329=0),0,H329-G329)</f>
        <v>0</v>
      </c>
      <c r="J329" s="16">
        <f t="shared" ref="J329:J392" si="11">F329*I329</f>
        <v>0</v>
      </c>
    </row>
    <row r="330" spans="2:10" x14ac:dyDescent="0.25">
      <c r="B330" s="14" t="s">
        <v>162</v>
      </c>
      <c r="C330" s="3">
        <v>552023</v>
      </c>
      <c r="D330" s="2" t="s">
        <v>20</v>
      </c>
      <c r="E330" s="17" t="s">
        <v>16</v>
      </c>
      <c r="F330" s="4">
        <v>79</v>
      </c>
      <c r="G330" s="14" t="s">
        <v>231</v>
      </c>
      <c r="H330" s="14" t="s">
        <v>231</v>
      </c>
      <c r="I330" s="15">
        <f t="shared" si="10"/>
        <v>0</v>
      </c>
      <c r="J330" s="16">
        <f t="shared" si="11"/>
        <v>0</v>
      </c>
    </row>
    <row r="331" spans="2:10" x14ac:dyDescent="0.25">
      <c r="B331" s="14" t="s">
        <v>50</v>
      </c>
      <c r="C331" s="3">
        <v>318</v>
      </c>
      <c r="D331" s="2" t="s">
        <v>131</v>
      </c>
      <c r="E331" s="2" t="s">
        <v>351</v>
      </c>
      <c r="F331" s="4">
        <v>4490.2</v>
      </c>
      <c r="G331" s="14" t="s">
        <v>231</v>
      </c>
      <c r="H331" s="14" t="s">
        <v>231</v>
      </c>
      <c r="I331" s="15">
        <f t="shared" si="10"/>
        <v>0</v>
      </c>
      <c r="J331" s="16">
        <f t="shared" si="11"/>
        <v>0</v>
      </c>
    </row>
    <row r="332" spans="2:10" x14ac:dyDescent="0.25">
      <c r="B332" s="14" t="s">
        <v>50</v>
      </c>
      <c r="C332" s="3">
        <v>319</v>
      </c>
      <c r="D332" s="2" t="s">
        <v>131</v>
      </c>
      <c r="E332" s="2" t="s">
        <v>351</v>
      </c>
      <c r="F332" s="4">
        <v>6266.97</v>
      </c>
      <c r="G332" s="14" t="s">
        <v>231</v>
      </c>
      <c r="H332" s="14" t="s">
        <v>231</v>
      </c>
      <c r="I332" s="15">
        <f t="shared" si="10"/>
        <v>0</v>
      </c>
      <c r="J332" s="16">
        <f t="shared" si="11"/>
        <v>0</v>
      </c>
    </row>
    <row r="333" spans="2:10" x14ac:dyDescent="0.25">
      <c r="B333" s="14" t="s">
        <v>50</v>
      </c>
      <c r="C333" s="3">
        <v>320</v>
      </c>
      <c r="D333" s="2" t="s">
        <v>131</v>
      </c>
      <c r="E333" s="2" t="s">
        <v>351</v>
      </c>
      <c r="F333" s="4">
        <v>5722.2</v>
      </c>
      <c r="G333" s="14" t="s">
        <v>231</v>
      </c>
      <c r="H333" s="14" t="s">
        <v>231</v>
      </c>
      <c r="I333" s="15">
        <f t="shared" si="10"/>
        <v>0</v>
      </c>
      <c r="J333" s="16">
        <f t="shared" si="11"/>
        <v>0</v>
      </c>
    </row>
    <row r="334" spans="2:10" x14ac:dyDescent="0.25">
      <c r="B334" s="14" t="s">
        <v>50</v>
      </c>
      <c r="C334" s="3">
        <v>535</v>
      </c>
      <c r="D334" s="2" t="s">
        <v>183</v>
      </c>
      <c r="E334" s="2" t="s">
        <v>351</v>
      </c>
      <c r="F334" s="4">
        <v>8106.45</v>
      </c>
      <c r="G334" s="14" t="s">
        <v>232</v>
      </c>
      <c r="H334" s="14" t="s">
        <v>231</v>
      </c>
      <c r="I334" s="15">
        <f t="shared" si="10"/>
        <v>1</v>
      </c>
      <c r="J334" s="16">
        <f t="shared" si="11"/>
        <v>8106.45</v>
      </c>
    </row>
    <row r="335" spans="2:10" x14ac:dyDescent="0.25">
      <c r="B335" s="14" t="s">
        <v>50</v>
      </c>
      <c r="C335" s="3">
        <v>536</v>
      </c>
      <c r="D335" s="2" t="s">
        <v>183</v>
      </c>
      <c r="E335" s="2" t="s">
        <v>351</v>
      </c>
      <c r="F335" s="4">
        <v>12812.22</v>
      </c>
      <c r="G335" s="14" t="s">
        <v>232</v>
      </c>
      <c r="H335" s="14" t="s">
        <v>231</v>
      </c>
      <c r="I335" s="15">
        <f t="shared" si="10"/>
        <v>1</v>
      </c>
      <c r="J335" s="16">
        <f t="shared" si="11"/>
        <v>12812.22</v>
      </c>
    </row>
    <row r="336" spans="2:10" x14ac:dyDescent="0.25">
      <c r="B336" s="14" t="s">
        <v>50</v>
      </c>
      <c r="C336" s="3">
        <v>537</v>
      </c>
      <c r="D336" s="2" t="s">
        <v>183</v>
      </c>
      <c r="E336" s="2" t="s">
        <v>351</v>
      </c>
      <c r="F336" s="4">
        <v>7659.63</v>
      </c>
      <c r="G336" s="14" t="s">
        <v>232</v>
      </c>
      <c r="H336" s="14" t="s">
        <v>231</v>
      </c>
      <c r="I336" s="15">
        <f t="shared" si="10"/>
        <v>1</v>
      </c>
      <c r="J336" s="16">
        <f t="shared" si="11"/>
        <v>7659.63</v>
      </c>
    </row>
    <row r="337" spans="2:10" s="26" customFormat="1" x14ac:dyDescent="0.25">
      <c r="B337" s="14" t="s">
        <v>50</v>
      </c>
      <c r="C337" s="3">
        <v>538</v>
      </c>
      <c r="D337" s="2" t="s">
        <v>183</v>
      </c>
      <c r="E337" s="2" t="s">
        <v>351</v>
      </c>
      <c r="F337" s="4">
        <v>5956</v>
      </c>
      <c r="G337" s="14" t="s">
        <v>232</v>
      </c>
      <c r="H337" s="14" t="s">
        <v>231</v>
      </c>
      <c r="I337" s="15">
        <f t="shared" si="10"/>
        <v>1</v>
      </c>
      <c r="J337" s="16">
        <f t="shared" si="11"/>
        <v>5956</v>
      </c>
    </row>
    <row r="338" spans="2:10" x14ac:dyDescent="0.25">
      <c r="B338" s="14" t="s">
        <v>86</v>
      </c>
      <c r="C338" s="3">
        <v>846</v>
      </c>
      <c r="D338" s="2" t="s">
        <v>148</v>
      </c>
      <c r="E338" s="17" t="s">
        <v>16</v>
      </c>
      <c r="F338" s="4">
        <v>1217.2</v>
      </c>
      <c r="G338" s="14" t="s">
        <v>232</v>
      </c>
      <c r="H338" s="14" t="s">
        <v>231</v>
      </c>
      <c r="I338" s="15">
        <f t="shared" si="10"/>
        <v>1</v>
      </c>
      <c r="J338" s="16">
        <f t="shared" si="11"/>
        <v>1217.2</v>
      </c>
    </row>
    <row r="339" spans="2:10" x14ac:dyDescent="0.25">
      <c r="B339" s="18" t="s">
        <v>255</v>
      </c>
      <c r="C339" s="19">
        <v>159</v>
      </c>
      <c r="D339" s="20" t="s">
        <v>256</v>
      </c>
      <c r="E339" s="21" t="s">
        <v>126</v>
      </c>
      <c r="F339" s="22">
        <v>3250</v>
      </c>
      <c r="G339" s="18" t="s">
        <v>257</v>
      </c>
      <c r="H339" s="18" t="s">
        <v>231</v>
      </c>
      <c r="I339" s="15">
        <f t="shared" si="10"/>
        <v>501</v>
      </c>
      <c r="J339" s="16">
        <f t="shared" si="11"/>
        <v>1628250</v>
      </c>
    </row>
    <row r="340" spans="2:10" x14ac:dyDescent="0.25">
      <c r="B340" s="14" t="s">
        <v>21</v>
      </c>
      <c r="C340" s="3">
        <v>243</v>
      </c>
      <c r="D340" s="2" t="s">
        <v>258</v>
      </c>
      <c r="E340" s="17" t="s">
        <v>51</v>
      </c>
      <c r="F340" s="4">
        <v>2444.4</v>
      </c>
      <c r="G340" s="14" t="s">
        <v>50</v>
      </c>
      <c r="H340" s="14" t="s">
        <v>259</v>
      </c>
      <c r="I340" s="15">
        <f t="shared" si="10"/>
        <v>32</v>
      </c>
      <c r="J340" s="16">
        <f t="shared" si="11"/>
        <v>78220.800000000003</v>
      </c>
    </row>
    <row r="341" spans="2:10" x14ac:dyDescent="0.25">
      <c r="B341" s="14" t="s">
        <v>120</v>
      </c>
      <c r="C341" s="3">
        <v>491</v>
      </c>
      <c r="D341" s="2" t="s">
        <v>105</v>
      </c>
      <c r="E341" s="17" t="s">
        <v>16</v>
      </c>
      <c r="F341" s="4">
        <v>118.95</v>
      </c>
      <c r="G341" s="14" t="s">
        <v>272</v>
      </c>
      <c r="H341" s="14" t="s">
        <v>259</v>
      </c>
      <c r="I341" s="15">
        <f t="shared" si="10"/>
        <v>4</v>
      </c>
      <c r="J341" s="16">
        <f t="shared" si="11"/>
        <v>475.8</v>
      </c>
    </row>
    <row r="342" spans="2:10" x14ac:dyDescent="0.25">
      <c r="B342" s="14" t="s">
        <v>122</v>
      </c>
      <c r="C342" s="3">
        <v>200</v>
      </c>
      <c r="D342" s="2" t="s">
        <v>32</v>
      </c>
      <c r="E342" s="17" t="s">
        <v>337</v>
      </c>
      <c r="F342" s="4">
        <v>50</v>
      </c>
      <c r="G342" s="14" t="s">
        <v>122</v>
      </c>
      <c r="H342" s="14" t="s">
        <v>259</v>
      </c>
      <c r="I342" s="15">
        <f t="shared" si="10"/>
        <v>30</v>
      </c>
      <c r="J342" s="16">
        <f t="shared" si="11"/>
        <v>1500</v>
      </c>
    </row>
    <row r="343" spans="2:10" x14ac:dyDescent="0.25">
      <c r="B343" s="14" t="s">
        <v>50</v>
      </c>
      <c r="C343" s="3">
        <v>3336</v>
      </c>
      <c r="D343" s="2" t="s">
        <v>216</v>
      </c>
      <c r="E343" s="2" t="s">
        <v>348</v>
      </c>
      <c r="F343" s="4">
        <v>40.25</v>
      </c>
      <c r="G343" s="14" t="s">
        <v>231</v>
      </c>
      <c r="H343" s="14" t="s">
        <v>259</v>
      </c>
      <c r="I343" s="15">
        <f t="shared" si="10"/>
        <v>1</v>
      </c>
      <c r="J343" s="16">
        <f t="shared" si="11"/>
        <v>40.25</v>
      </c>
    </row>
    <row r="344" spans="2:10" x14ac:dyDescent="0.25">
      <c r="B344" s="14" t="s">
        <v>170</v>
      </c>
      <c r="C344" s="3">
        <v>51</v>
      </c>
      <c r="D344" s="2" t="s">
        <v>62</v>
      </c>
      <c r="E344" s="17" t="s">
        <v>65</v>
      </c>
      <c r="F344" s="4">
        <v>2636.36</v>
      </c>
      <c r="G344" s="14" t="s">
        <v>260</v>
      </c>
      <c r="H344" s="14" t="s">
        <v>259</v>
      </c>
      <c r="I344" s="15">
        <f t="shared" si="10"/>
        <v>-1</v>
      </c>
      <c r="J344" s="16">
        <f t="shared" si="11"/>
        <v>-2636.36</v>
      </c>
    </row>
    <row r="345" spans="2:10" x14ac:dyDescent="0.25">
      <c r="B345" s="14" t="s">
        <v>50</v>
      </c>
      <c r="C345" s="3">
        <v>1107</v>
      </c>
      <c r="D345" s="2" t="s">
        <v>147</v>
      </c>
      <c r="E345" s="17" t="s">
        <v>51</v>
      </c>
      <c r="F345" s="4">
        <v>107459.87</v>
      </c>
      <c r="G345" s="14" t="s">
        <v>232</v>
      </c>
      <c r="H345" s="14" t="s">
        <v>259</v>
      </c>
      <c r="I345" s="15">
        <f t="shared" si="10"/>
        <v>2</v>
      </c>
      <c r="J345" s="16">
        <f t="shared" si="11"/>
        <v>214919.74</v>
      </c>
    </row>
    <row r="346" spans="2:10" x14ac:dyDescent="0.25">
      <c r="B346" s="14" t="s">
        <v>50</v>
      </c>
      <c r="C346" s="3">
        <v>300021</v>
      </c>
      <c r="D346" s="2" t="s">
        <v>261</v>
      </c>
      <c r="E346" s="2" t="s">
        <v>352</v>
      </c>
      <c r="F346" s="4">
        <v>1000</v>
      </c>
      <c r="G346" s="14" t="s">
        <v>231</v>
      </c>
      <c r="H346" s="14" t="s">
        <v>259</v>
      </c>
      <c r="I346" s="15">
        <f t="shared" si="10"/>
        <v>1</v>
      </c>
      <c r="J346" s="16">
        <f t="shared" si="11"/>
        <v>1000</v>
      </c>
    </row>
    <row r="347" spans="2:10" x14ac:dyDescent="0.25">
      <c r="B347" s="14" t="s">
        <v>122</v>
      </c>
      <c r="C347" s="3">
        <v>10</v>
      </c>
      <c r="D347" s="2" t="s">
        <v>177</v>
      </c>
      <c r="E347" s="2" t="s">
        <v>343</v>
      </c>
      <c r="F347" s="4">
        <v>445.45</v>
      </c>
      <c r="G347" s="14" t="s">
        <v>232</v>
      </c>
      <c r="H347" s="14" t="s">
        <v>259</v>
      </c>
      <c r="I347" s="15">
        <f t="shared" si="10"/>
        <v>2</v>
      </c>
      <c r="J347" s="16">
        <f t="shared" si="11"/>
        <v>890.9</v>
      </c>
    </row>
    <row r="348" spans="2:10" x14ac:dyDescent="0.25">
      <c r="B348" s="14" t="s">
        <v>214</v>
      </c>
      <c r="C348" s="3">
        <v>233718</v>
      </c>
      <c r="D348" s="2" t="s">
        <v>40</v>
      </c>
      <c r="E348" s="17" t="s">
        <v>41</v>
      </c>
      <c r="F348" s="4">
        <v>1800</v>
      </c>
      <c r="G348" s="14" t="s">
        <v>214</v>
      </c>
      <c r="H348" s="14" t="s">
        <v>259</v>
      </c>
      <c r="I348" s="15">
        <f t="shared" si="10"/>
        <v>27</v>
      </c>
      <c r="J348" s="16">
        <f t="shared" si="11"/>
        <v>48600</v>
      </c>
    </row>
    <row r="349" spans="2:10" x14ac:dyDescent="0.25">
      <c r="B349" s="14" t="s">
        <v>50</v>
      </c>
      <c r="C349" s="3">
        <v>224</v>
      </c>
      <c r="D349" s="2" t="s">
        <v>215</v>
      </c>
      <c r="E349" s="17" t="s">
        <v>51</v>
      </c>
      <c r="F349" s="4">
        <v>1125.2</v>
      </c>
      <c r="G349" s="14" t="s">
        <v>232</v>
      </c>
      <c r="H349" s="14" t="s">
        <v>259</v>
      </c>
      <c r="I349" s="15">
        <f t="shared" si="10"/>
        <v>2</v>
      </c>
      <c r="J349" s="16">
        <f t="shared" si="11"/>
        <v>2250.4</v>
      </c>
    </row>
    <row r="350" spans="2:10" x14ac:dyDescent="0.25">
      <c r="B350" s="14" t="s">
        <v>50</v>
      </c>
      <c r="C350" s="3">
        <v>225</v>
      </c>
      <c r="D350" s="2" t="s">
        <v>215</v>
      </c>
      <c r="E350" s="17" t="s">
        <v>51</v>
      </c>
      <c r="F350" s="4">
        <v>774</v>
      </c>
      <c r="G350" s="14" t="s">
        <v>232</v>
      </c>
      <c r="H350" s="14" t="s">
        <v>259</v>
      </c>
      <c r="I350" s="15">
        <f t="shared" si="10"/>
        <v>2</v>
      </c>
      <c r="J350" s="16">
        <f t="shared" si="11"/>
        <v>1548</v>
      </c>
    </row>
    <row r="351" spans="2:10" x14ac:dyDescent="0.25">
      <c r="B351" s="14" t="s">
        <v>50</v>
      </c>
      <c r="C351" s="3">
        <v>304</v>
      </c>
      <c r="D351" s="2" t="s">
        <v>258</v>
      </c>
      <c r="E351" s="17" t="s">
        <v>51</v>
      </c>
      <c r="F351" s="4">
        <v>2331.84</v>
      </c>
      <c r="G351" s="14" t="s">
        <v>232</v>
      </c>
      <c r="H351" s="14" t="s">
        <v>259</v>
      </c>
      <c r="I351" s="15">
        <f t="shared" si="10"/>
        <v>2</v>
      </c>
      <c r="J351" s="16">
        <f t="shared" si="11"/>
        <v>4663.68</v>
      </c>
    </row>
    <row r="352" spans="2:10" x14ac:dyDescent="0.25">
      <c r="B352" s="14" t="s">
        <v>50</v>
      </c>
      <c r="C352" s="3">
        <v>88</v>
      </c>
      <c r="D352" s="2" t="s">
        <v>186</v>
      </c>
      <c r="E352" s="17" t="s">
        <v>16</v>
      </c>
      <c r="F352" s="4">
        <v>1334</v>
      </c>
      <c r="G352" s="14" t="s">
        <v>231</v>
      </c>
      <c r="H352" s="14" t="s">
        <v>259</v>
      </c>
      <c r="I352" s="15">
        <f t="shared" si="10"/>
        <v>1</v>
      </c>
      <c r="J352" s="16">
        <f t="shared" si="11"/>
        <v>1334</v>
      </c>
    </row>
    <row r="353" spans="2:10" x14ac:dyDescent="0.25">
      <c r="B353" s="14" t="s">
        <v>50</v>
      </c>
      <c r="C353" s="3">
        <v>89</v>
      </c>
      <c r="D353" s="2" t="s">
        <v>186</v>
      </c>
      <c r="E353" s="17" t="s">
        <v>16</v>
      </c>
      <c r="F353" s="4">
        <v>1645.73</v>
      </c>
      <c r="G353" s="14" t="s">
        <v>231</v>
      </c>
      <c r="H353" s="14" t="s">
        <v>259</v>
      </c>
      <c r="I353" s="15">
        <f t="shared" si="10"/>
        <v>1</v>
      </c>
      <c r="J353" s="16">
        <f t="shared" si="11"/>
        <v>1645.73</v>
      </c>
    </row>
    <row r="354" spans="2:10" x14ac:dyDescent="0.25">
      <c r="B354" s="14" t="s">
        <v>50</v>
      </c>
      <c r="C354" s="3">
        <v>1158</v>
      </c>
      <c r="D354" s="2" t="s">
        <v>174</v>
      </c>
      <c r="E354" s="17" t="s">
        <v>175</v>
      </c>
      <c r="F354" s="4">
        <v>60135.91</v>
      </c>
      <c r="G354" s="14" t="s">
        <v>231</v>
      </c>
      <c r="H354" s="14" t="s">
        <v>259</v>
      </c>
      <c r="I354" s="15">
        <f t="shared" si="10"/>
        <v>1</v>
      </c>
      <c r="J354" s="16">
        <f t="shared" si="11"/>
        <v>60135.91</v>
      </c>
    </row>
    <row r="355" spans="2:10" x14ac:dyDescent="0.25">
      <c r="B355" s="14" t="s">
        <v>197</v>
      </c>
      <c r="C355" s="3">
        <v>77227</v>
      </c>
      <c r="D355" s="2" t="s">
        <v>2</v>
      </c>
      <c r="E355" s="17" t="s">
        <v>5</v>
      </c>
      <c r="F355" s="4">
        <v>1090.81</v>
      </c>
      <c r="G355" s="14" t="s">
        <v>259</v>
      </c>
      <c r="H355" s="14" t="s">
        <v>259</v>
      </c>
      <c r="I355" s="15">
        <f t="shared" si="10"/>
        <v>0</v>
      </c>
      <c r="J355" s="16">
        <f t="shared" si="11"/>
        <v>0</v>
      </c>
    </row>
    <row r="356" spans="2:10" x14ac:dyDescent="0.25">
      <c r="B356" s="14" t="s">
        <v>197</v>
      </c>
      <c r="C356" s="3">
        <v>77226</v>
      </c>
      <c r="D356" s="2" t="s">
        <v>2</v>
      </c>
      <c r="E356" s="17" t="s">
        <v>5</v>
      </c>
      <c r="F356" s="4">
        <v>5703.95</v>
      </c>
      <c r="G356" s="14" t="s">
        <v>259</v>
      </c>
      <c r="H356" s="14" t="s">
        <v>259</v>
      </c>
      <c r="I356" s="15">
        <f t="shared" si="10"/>
        <v>0</v>
      </c>
      <c r="J356" s="16">
        <f t="shared" si="11"/>
        <v>0</v>
      </c>
    </row>
    <row r="357" spans="2:10" x14ac:dyDescent="0.25">
      <c r="B357" s="14" t="s">
        <v>197</v>
      </c>
      <c r="C357" s="3">
        <v>77228</v>
      </c>
      <c r="D357" s="2" t="s">
        <v>2</v>
      </c>
      <c r="E357" s="17" t="s">
        <v>5</v>
      </c>
      <c r="F357" s="4">
        <v>2655.59</v>
      </c>
      <c r="G357" s="14" t="s">
        <v>122</v>
      </c>
      <c r="H357" s="14" t="s">
        <v>259</v>
      </c>
      <c r="I357" s="15">
        <f t="shared" si="10"/>
        <v>30</v>
      </c>
      <c r="J357" s="16">
        <f t="shared" si="11"/>
        <v>79667.700000000012</v>
      </c>
    </row>
    <row r="358" spans="2:10" x14ac:dyDescent="0.25">
      <c r="B358" s="14" t="s">
        <v>262</v>
      </c>
      <c r="C358" s="3">
        <v>792023</v>
      </c>
      <c r="D358" s="2" t="s">
        <v>263</v>
      </c>
      <c r="E358" s="2" t="s">
        <v>343</v>
      </c>
      <c r="F358" s="4">
        <v>946</v>
      </c>
      <c r="G358" s="14" t="s">
        <v>246</v>
      </c>
      <c r="H358" s="14" t="s">
        <v>259</v>
      </c>
      <c r="I358" s="15">
        <f t="shared" si="10"/>
        <v>5</v>
      </c>
      <c r="J358" s="16">
        <f t="shared" si="11"/>
        <v>4730</v>
      </c>
    </row>
    <row r="359" spans="2:10" x14ac:dyDescent="0.25">
      <c r="B359" s="14" t="s">
        <v>264</v>
      </c>
      <c r="C359" s="3">
        <v>6507</v>
      </c>
      <c r="D359" s="2" t="s">
        <v>265</v>
      </c>
      <c r="E359" s="17" t="s">
        <v>234</v>
      </c>
      <c r="F359" s="4">
        <v>899.83</v>
      </c>
      <c r="G359" s="14" t="s">
        <v>264</v>
      </c>
      <c r="H359" s="14" t="s">
        <v>259</v>
      </c>
      <c r="I359" s="15">
        <f t="shared" si="10"/>
        <v>-8</v>
      </c>
      <c r="J359" s="16">
        <f t="shared" si="11"/>
        <v>-7198.64</v>
      </c>
    </row>
    <row r="360" spans="2:10" x14ac:dyDescent="0.25">
      <c r="B360" s="14" t="s">
        <v>259</v>
      </c>
      <c r="C360" s="3">
        <v>0</v>
      </c>
      <c r="D360" s="27" t="s">
        <v>363</v>
      </c>
      <c r="E360" s="21" t="s">
        <v>364</v>
      </c>
      <c r="F360" s="28">
        <f>138.64</f>
        <v>138.63999999999999</v>
      </c>
      <c r="G360" s="14" t="s">
        <v>259</v>
      </c>
      <c r="H360" s="14" t="s">
        <v>259</v>
      </c>
      <c r="I360" s="15">
        <f t="shared" si="10"/>
        <v>0</v>
      </c>
      <c r="J360" s="16">
        <f t="shared" si="11"/>
        <v>0</v>
      </c>
    </row>
    <row r="361" spans="2:10" x14ac:dyDescent="0.25">
      <c r="B361" s="14" t="s">
        <v>262</v>
      </c>
      <c r="C361" s="3">
        <v>5023</v>
      </c>
      <c r="D361" s="2" t="s">
        <v>266</v>
      </c>
      <c r="E361" s="2" t="s">
        <v>343</v>
      </c>
      <c r="F361" s="4">
        <v>900</v>
      </c>
      <c r="G361" s="14" t="s">
        <v>262</v>
      </c>
      <c r="H361" s="14" t="s">
        <v>238</v>
      </c>
      <c r="I361" s="15">
        <f t="shared" si="10"/>
        <v>15</v>
      </c>
      <c r="J361" s="16">
        <f t="shared" si="11"/>
        <v>13500</v>
      </c>
    </row>
    <row r="362" spans="2:10" x14ac:dyDescent="0.25">
      <c r="B362" s="14" t="s">
        <v>267</v>
      </c>
      <c r="C362" s="3">
        <v>4</v>
      </c>
      <c r="D362" s="2" t="s">
        <v>268</v>
      </c>
      <c r="E362" s="17" t="s">
        <v>235</v>
      </c>
      <c r="F362" s="4">
        <v>1212.6400000000001</v>
      </c>
      <c r="G362" s="14" t="s">
        <v>267</v>
      </c>
      <c r="H362" s="14" t="s">
        <v>269</v>
      </c>
      <c r="I362" s="15">
        <f t="shared" si="10"/>
        <v>-1</v>
      </c>
      <c r="J362" s="16">
        <f t="shared" si="11"/>
        <v>-1212.6400000000001</v>
      </c>
    </row>
    <row r="363" spans="2:10" x14ac:dyDescent="0.25">
      <c r="B363" s="14" t="s">
        <v>270</v>
      </c>
      <c r="C363" s="3">
        <v>113923</v>
      </c>
      <c r="D363" s="2" t="s">
        <v>360</v>
      </c>
      <c r="E363" s="17" t="s">
        <v>16</v>
      </c>
      <c r="F363" s="4">
        <v>45</v>
      </c>
      <c r="G363" s="14" t="s">
        <v>267</v>
      </c>
      <c r="H363" s="14" t="s">
        <v>267</v>
      </c>
      <c r="I363" s="15">
        <f t="shared" si="10"/>
        <v>0</v>
      </c>
      <c r="J363" s="16">
        <f t="shared" si="11"/>
        <v>0</v>
      </c>
    </row>
    <row r="364" spans="2:10" x14ac:dyDescent="0.25">
      <c r="B364" s="14" t="s">
        <v>18</v>
      </c>
      <c r="C364" s="3">
        <v>4197</v>
      </c>
      <c r="D364" s="2" t="s">
        <v>111</v>
      </c>
      <c r="E364" s="17" t="s">
        <v>112</v>
      </c>
      <c r="F364" s="4">
        <v>2139</v>
      </c>
      <c r="G364" s="14" t="s">
        <v>199</v>
      </c>
      <c r="H364" s="14" t="s">
        <v>264</v>
      </c>
      <c r="I364" s="15">
        <f t="shared" si="10"/>
        <v>27</v>
      </c>
      <c r="J364" s="16">
        <f t="shared" si="11"/>
        <v>57753</v>
      </c>
    </row>
    <row r="365" spans="2:10" x14ac:dyDescent="0.25">
      <c r="B365" s="14" t="s">
        <v>91</v>
      </c>
      <c r="C365" s="3">
        <v>45712</v>
      </c>
      <c r="D365" s="2" t="s">
        <v>111</v>
      </c>
      <c r="E365" s="17" t="s">
        <v>112</v>
      </c>
      <c r="F365" s="4">
        <v>7580</v>
      </c>
      <c r="G365" s="14" t="s">
        <v>271</v>
      </c>
      <c r="H365" s="14" t="s">
        <v>264</v>
      </c>
      <c r="I365" s="15">
        <f t="shared" si="10"/>
        <v>20</v>
      </c>
      <c r="J365" s="16">
        <f t="shared" si="11"/>
        <v>151600</v>
      </c>
    </row>
    <row r="366" spans="2:10" x14ac:dyDescent="0.25">
      <c r="B366" s="14" t="s">
        <v>50</v>
      </c>
      <c r="C366" s="3">
        <v>339</v>
      </c>
      <c r="D366" s="2" t="s">
        <v>143</v>
      </c>
      <c r="E366" s="17" t="s">
        <v>145</v>
      </c>
      <c r="F366" s="4">
        <v>19211.439999999999</v>
      </c>
      <c r="G366" s="14" t="s">
        <v>232</v>
      </c>
      <c r="H366" s="14" t="s">
        <v>264</v>
      </c>
      <c r="I366" s="15">
        <f t="shared" si="10"/>
        <v>10</v>
      </c>
      <c r="J366" s="16">
        <f t="shared" si="11"/>
        <v>192114.4</v>
      </c>
    </row>
    <row r="367" spans="2:10" x14ac:dyDescent="0.25">
      <c r="B367" s="14" t="s">
        <v>50</v>
      </c>
      <c r="C367" s="3">
        <v>2793</v>
      </c>
      <c r="D367" s="2" t="s">
        <v>167</v>
      </c>
      <c r="E367" s="17" t="s">
        <v>144</v>
      </c>
      <c r="F367" s="4">
        <v>256.08</v>
      </c>
      <c r="G367" s="14" t="s">
        <v>231</v>
      </c>
      <c r="H367" s="14" t="s">
        <v>264</v>
      </c>
      <c r="I367" s="15">
        <f t="shared" si="10"/>
        <v>9</v>
      </c>
      <c r="J367" s="16">
        <f t="shared" si="11"/>
        <v>2304.7199999999998</v>
      </c>
    </row>
    <row r="368" spans="2:10" x14ac:dyDescent="0.25">
      <c r="B368" s="14" t="s">
        <v>50</v>
      </c>
      <c r="C368" s="3">
        <v>2794</v>
      </c>
      <c r="D368" s="2" t="s">
        <v>167</v>
      </c>
      <c r="E368" s="17" t="s">
        <v>144</v>
      </c>
      <c r="F368" s="4">
        <v>4522.76</v>
      </c>
      <c r="G368" s="14" t="s">
        <v>231</v>
      </c>
      <c r="H368" s="14" t="s">
        <v>264</v>
      </c>
      <c r="I368" s="15">
        <f t="shared" si="10"/>
        <v>9</v>
      </c>
      <c r="J368" s="16">
        <f t="shared" si="11"/>
        <v>40704.840000000004</v>
      </c>
    </row>
    <row r="369" spans="2:10" x14ac:dyDescent="0.25">
      <c r="B369" s="14" t="s">
        <v>120</v>
      </c>
      <c r="C369" s="3">
        <v>17</v>
      </c>
      <c r="D369" s="2" t="s">
        <v>159</v>
      </c>
      <c r="E369" s="17" t="s">
        <v>273</v>
      </c>
      <c r="F369" s="4">
        <v>400</v>
      </c>
      <c r="G369" s="14" t="s">
        <v>272</v>
      </c>
      <c r="H369" s="14" t="s">
        <v>264</v>
      </c>
      <c r="I369" s="15">
        <f t="shared" si="10"/>
        <v>12</v>
      </c>
      <c r="J369" s="16">
        <f t="shared" si="11"/>
        <v>4800</v>
      </c>
    </row>
    <row r="370" spans="2:10" x14ac:dyDescent="0.25">
      <c r="B370" s="14" t="s">
        <v>162</v>
      </c>
      <c r="C370" s="3">
        <v>48</v>
      </c>
      <c r="D370" s="2" t="s">
        <v>274</v>
      </c>
      <c r="E370" s="17" t="s">
        <v>126</v>
      </c>
      <c r="F370" s="4">
        <v>2600</v>
      </c>
      <c r="G370" s="14" t="s">
        <v>231</v>
      </c>
      <c r="H370" s="14" t="s">
        <v>264</v>
      </c>
      <c r="I370" s="15">
        <f t="shared" si="10"/>
        <v>9</v>
      </c>
      <c r="J370" s="16">
        <f t="shared" si="11"/>
        <v>23400</v>
      </c>
    </row>
    <row r="371" spans="2:10" x14ac:dyDescent="0.25">
      <c r="B371" s="14" t="s">
        <v>120</v>
      </c>
      <c r="C371" s="3">
        <v>16</v>
      </c>
      <c r="D371" s="2" t="s">
        <v>159</v>
      </c>
      <c r="E371" s="17" t="s">
        <v>160</v>
      </c>
      <c r="F371" s="4">
        <v>3084.5</v>
      </c>
      <c r="G371" s="14" t="s">
        <v>272</v>
      </c>
      <c r="H371" s="14" t="s">
        <v>264</v>
      </c>
      <c r="I371" s="15">
        <f t="shared" si="10"/>
        <v>12</v>
      </c>
      <c r="J371" s="16">
        <f t="shared" si="11"/>
        <v>37014</v>
      </c>
    </row>
    <row r="372" spans="2:10" x14ac:dyDescent="0.25">
      <c r="B372" s="14" t="s">
        <v>50</v>
      </c>
      <c r="C372" s="3">
        <v>254</v>
      </c>
      <c r="D372" s="2" t="s">
        <v>275</v>
      </c>
      <c r="E372" s="17" t="s">
        <v>16</v>
      </c>
      <c r="F372" s="4">
        <v>158</v>
      </c>
      <c r="G372" s="14" t="s">
        <v>231</v>
      </c>
      <c r="H372" s="14" t="s">
        <v>264</v>
      </c>
      <c r="I372" s="15">
        <f t="shared" si="10"/>
        <v>9</v>
      </c>
      <c r="J372" s="16">
        <f t="shared" si="11"/>
        <v>1422</v>
      </c>
    </row>
    <row r="373" spans="2:10" x14ac:dyDescent="0.25">
      <c r="B373" s="14" t="s">
        <v>50</v>
      </c>
      <c r="C373" s="3">
        <v>113</v>
      </c>
      <c r="D373" s="2" t="s">
        <v>176</v>
      </c>
      <c r="E373" s="17" t="s">
        <v>61</v>
      </c>
      <c r="F373" s="4">
        <v>5434.62</v>
      </c>
      <c r="G373" s="14" t="s">
        <v>231</v>
      </c>
      <c r="H373" s="14" t="s">
        <v>264</v>
      </c>
      <c r="I373" s="15">
        <f t="shared" si="10"/>
        <v>9</v>
      </c>
      <c r="J373" s="16">
        <f t="shared" si="11"/>
        <v>48911.58</v>
      </c>
    </row>
    <row r="374" spans="2:10" x14ac:dyDescent="0.25">
      <c r="B374" s="14" t="s">
        <v>170</v>
      </c>
      <c r="C374" s="3">
        <v>136846</v>
      </c>
      <c r="D374" s="2" t="s">
        <v>88</v>
      </c>
      <c r="E374" s="17" t="s">
        <v>61</v>
      </c>
      <c r="F374" s="4">
        <v>6584.83</v>
      </c>
      <c r="G374" s="14" t="s">
        <v>260</v>
      </c>
      <c r="H374" s="14" t="s">
        <v>264</v>
      </c>
      <c r="I374" s="15">
        <f t="shared" si="10"/>
        <v>7</v>
      </c>
      <c r="J374" s="16">
        <f t="shared" si="11"/>
        <v>46093.81</v>
      </c>
    </row>
    <row r="375" spans="2:10" x14ac:dyDescent="0.25">
      <c r="B375" s="14" t="s">
        <v>214</v>
      </c>
      <c r="C375" s="3">
        <v>923</v>
      </c>
      <c r="D375" s="2" t="s">
        <v>276</v>
      </c>
      <c r="E375" s="17" t="s">
        <v>126</v>
      </c>
      <c r="F375" s="4">
        <v>8593.89</v>
      </c>
      <c r="G375" s="14" t="s">
        <v>277</v>
      </c>
      <c r="H375" s="14" t="s">
        <v>264</v>
      </c>
      <c r="I375" s="15">
        <f t="shared" si="10"/>
        <v>4</v>
      </c>
      <c r="J375" s="16">
        <f t="shared" si="11"/>
        <v>34375.56</v>
      </c>
    </row>
    <row r="376" spans="2:10" x14ac:dyDescent="0.25">
      <c r="B376" s="14" t="s">
        <v>214</v>
      </c>
      <c r="C376" s="3">
        <v>345</v>
      </c>
      <c r="D376" s="2" t="s">
        <v>278</v>
      </c>
      <c r="E376" s="17" t="s">
        <v>70</v>
      </c>
      <c r="F376" s="4">
        <v>1028.72</v>
      </c>
      <c r="G376" s="14" t="s">
        <v>277</v>
      </c>
      <c r="H376" s="14" t="s">
        <v>264</v>
      </c>
      <c r="I376" s="15">
        <f t="shared" si="10"/>
        <v>4</v>
      </c>
      <c r="J376" s="16">
        <f t="shared" si="11"/>
        <v>4114.88</v>
      </c>
    </row>
    <row r="377" spans="2:10" x14ac:dyDescent="0.25">
      <c r="B377" s="14" t="s">
        <v>50</v>
      </c>
      <c r="C377" s="3">
        <v>2400</v>
      </c>
      <c r="D377" s="2" t="s">
        <v>156</v>
      </c>
      <c r="E377" s="17" t="s">
        <v>126</v>
      </c>
      <c r="F377" s="4">
        <v>1902.51</v>
      </c>
      <c r="G377" s="14" t="s">
        <v>231</v>
      </c>
      <c r="H377" s="14" t="s">
        <v>264</v>
      </c>
      <c r="I377" s="15">
        <f t="shared" si="10"/>
        <v>9</v>
      </c>
      <c r="J377" s="16">
        <f t="shared" si="11"/>
        <v>17122.59</v>
      </c>
    </row>
    <row r="378" spans="2:10" x14ac:dyDescent="0.25">
      <c r="B378" s="14" t="s">
        <v>214</v>
      </c>
      <c r="C378" s="3">
        <v>344</v>
      </c>
      <c r="D378" s="2" t="s">
        <v>278</v>
      </c>
      <c r="E378" s="17" t="s">
        <v>70</v>
      </c>
      <c r="F378" s="4">
        <v>1238.72</v>
      </c>
      <c r="G378" s="14" t="s">
        <v>277</v>
      </c>
      <c r="H378" s="14" t="s">
        <v>264</v>
      </c>
      <c r="I378" s="15">
        <f t="shared" si="10"/>
        <v>4</v>
      </c>
      <c r="J378" s="16">
        <f t="shared" si="11"/>
        <v>4954.88</v>
      </c>
    </row>
    <row r="379" spans="2:10" x14ac:dyDescent="0.25">
      <c r="B379" s="14" t="s">
        <v>221</v>
      </c>
      <c r="C379" s="3">
        <v>257976</v>
      </c>
      <c r="D379" s="2" t="s">
        <v>88</v>
      </c>
      <c r="E379" s="17" t="s">
        <v>61</v>
      </c>
      <c r="F379" s="4">
        <v>6360.1</v>
      </c>
      <c r="G379" s="14" t="s">
        <v>279</v>
      </c>
      <c r="H379" s="14" t="s">
        <v>264</v>
      </c>
      <c r="I379" s="15">
        <f t="shared" si="10"/>
        <v>-1</v>
      </c>
      <c r="J379" s="16">
        <f t="shared" si="11"/>
        <v>-6360.1</v>
      </c>
    </row>
    <row r="380" spans="2:10" x14ac:dyDescent="0.25">
      <c r="B380" s="14" t="s">
        <v>200</v>
      </c>
      <c r="C380" s="3">
        <v>101</v>
      </c>
      <c r="D380" s="2" t="s">
        <v>202</v>
      </c>
      <c r="E380" s="17" t="s">
        <v>152</v>
      </c>
      <c r="F380" s="4">
        <v>5850.05</v>
      </c>
      <c r="G380" s="14" t="s">
        <v>288</v>
      </c>
      <c r="H380" s="14" t="s">
        <v>264</v>
      </c>
      <c r="I380" s="15">
        <f t="shared" si="10"/>
        <v>-7</v>
      </c>
      <c r="J380" s="16">
        <f t="shared" si="11"/>
        <v>-40950.35</v>
      </c>
    </row>
    <row r="381" spans="2:10" s="26" customFormat="1" x14ac:dyDescent="0.25">
      <c r="B381" s="14" t="s">
        <v>200</v>
      </c>
      <c r="C381" s="3">
        <v>102</v>
      </c>
      <c r="D381" s="2" t="s">
        <v>202</v>
      </c>
      <c r="E381" s="17" t="s">
        <v>152</v>
      </c>
      <c r="F381" s="4">
        <v>5850.05</v>
      </c>
      <c r="G381" s="14" t="s">
        <v>288</v>
      </c>
      <c r="H381" s="14" t="s">
        <v>264</v>
      </c>
      <c r="I381" s="15">
        <f t="shared" si="10"/>
        <v>-7</v>
      </c>
      <c r="J381" s="16">
        <f t="shared" si="11"/>
        <v>-40950.35</v>
      </c>
    </row>
    <row r="382" spans="2:10" x14ac:dyDescent="0.25">
      <c r="B382" s="14" t="s">
        <v>280</v>
      </c>
      <c r="C382" s="3">
        <v>90</v>
      </c>
      <c r="D382" s="2" t="s">
        <v>281</v>
      </c>
      <c r="E382" s="2" t="s">
        <v>343</v>
      </c>
      <c r="F382" s="4">
        <v>1590</v>
      </c>
      <c r="G382" s="14" t="s">
        <v>262</v>
      </c>
      <c r="H382" s="14" t="s">
        <v>264</v>
      </c>
      <c r="I382" s="15">
        <f t="shared" si="10"/>
        <v>18</v>
      </c>
      <c r="J382" s="16">
        <f t="shared" si="11"/>
        <v>28620</v>
      </c>
    </row>
    <row r="383" spans="2:10" x14ac:dyDescent="0.25">
      <c r="B383" s="14" t="s">
        <v>280</v>
      </c>
      <c r="C383" s="3">
        <v>4581</v>
      </c>
      <c r="D383" s="2" t="s">
        <v>180</v>
      </c>
      <c r="E383" s="17" t="s">
        <v>324</v>
      </c>
      <c r="F383" s="4">
        <v>5600</v>
      </c>
      <c r="G383" s="14" t="s">
        <v>280</v>
      </c>
      <c r="H383" s="14" t="s">
        <v>264</v>
      </c>
      <c r="I383" s="15">
        <f t="shared" si="10"/>
        <v>21</v>
      </c>
      <c r="J383" s="16">
        <f t="shared" si="11"/>
        <v>117600</v>
      </c>
    </row>
    <row r="384" spans="2:10" x14ac:dyDescent="0.25">
      <c r="B384" s="18" t="s">
        <v>282</v>
      </c>
      <c r="C384" s="19">
        <v>937</v>
      </c>
      <c r="D384" s="20" t="s">
        <v>283</v>
      </c>
      <c r="E384" s="21" t="s">
        <v>126</v>
      </c>
      <c r="F384" s="22">
        <v>2853.6</v>
      </c>
      <c r="G384" s="18" t="s">
        <v>284</v>
      </c>
      <c r="H384" s="18" t="s">
        <v>264</v>
      </c>
      <c r="I384" s="15">
        <f t="shared" si="10"/>
        <v>153</v>
      </c>
      <c r="J384" s="16">
        <f t="shared" si="11"/>
        <v>436600.8</v>
      </c>
    </row>
    <row r="385" spans="2:10" x14ac:dyDescent="0.25">
      <c r="B385" s="14" t="s">
        <v>1</v>
      </c>
      <c r="C385" s="3">
        <v>45</v>
      </c>
      <c r="D385" s="2" t="s">
        <v>79</v>
      </c>
      <c r="E385" s="17" t="s">
        <v>286</v>
      </c>
      <c r="F385" s="4">
        <f>816-112</f>
        <v>704</v>
      </c>
      <c r="G385" s="14" t="s">
        <v>193</v>
      </c>
      <c r="H385" s="14" t="s">
        <v>285</v>
      </c>
      <c r="I385" s="15">
        <f t="shared" si="10"/>
        <v>35</v>
      </c>
      <c r="J385" s="16">
        <f t="shared" si="11"/>
        <v>24640</v>
      </c>
    </row>
    <row r="386" spans="2:10" x14ac:dyDescent="0.25">
      <c r="B386" s="14" t="s">
        <v>170</v>
      </c>
      <c r="C386" s="3">
        <v>1323</v>
      </c>
      <c r="D386" s="2" t="s">
        <v>287</v>
      </c>
      <c r="E386" s="2" t="s">
        <v>345</v>
      </c>
      <c r="F386" s="4">
        <v>1297.92</v>
      </c>
      <c r="G386" s="14" t="s">
        <v>247</v>
      </c>
      <c r="H386" s="14" t="s">
        <v>285</v>
      </c>
      <c r="I386" s="15">
        <f t="shared" si="10"/>
        <v>9</v>
      </c>
      <c r="J386" s="16">
        <f t="shared" si="11"/>
        <v>11681.28</v>
      </c>
    </row>
    <row r="387" spans="2:10" x14ac:dyDescent="0.25">
      <c r="B387" s="14" t="s">
        <v>170</v>
      </c>
      <c r="C387" s="3">
        <v>34</v>
      </c>
      <c r="D387" s="2" t="s">
        <v>181</v>
      </c>
      <c r="E387" s="17" t="s">
        <v>182</v>
      </c>
      <c r="F387" s="4">
        <v>1068.8</v>
      </c>
      <c r="G387" s="14" t="s">
        <v>247</v>
      </c>
      <c r="H387" s="14" t="s">
        <v>285</v>
      </c>
      <c r="I387" s="15">
        <f t="shared" si="10"/>
        <v>9</v>
      </c>
      <c r="J387" s="16">
        <f t="shared" si="11"/>
        <v>9619.1999999999989</v>
      </c>
    </row>
    <row r="388" spans="2:10" x14ac:dyDescent="0.25">
      <c r="B388" s="14" t="s">
        <v>200</v>
      </c>
      <c r="C388" s="3">
        <v>3400</v>
      </c>
      <c r="D388" s="2" t="s">
        <v>28</v>
      </c>
      <c r="E388" s="17" t="s">
        <v>30</v>
      </c>
      <c r="F388" s="4">
        <v>5417.87</v>
      </c>
      <c r="G388" s="14" t="s">
        <v>288</v>
      </c>
      <c r="H388" s="14" t="s">
        <v>285</v>
      </c>
      <c r="I388" s="15">
        <f t="shared" si="10"/>
        <v>-4</v>
      </c>
      <c r="J388" s="16">
        <f t="shared" si="11"/>
        <v>-21671.48</v>
      </c>
    </row>
    <row r="389" spans="2:10" x14ac:dyDescent="0.25">
      <c r="B389" s="14" t="s">
        <v>179</v>
      </c>
      <c r="C389" s="3">
        <v>16</v>
      </c>
      <c r="D389" s="2" t="s">
        <v>289</v>
      </c>
      <c r="E389" s="17" t="s">
        <v>344</v>
      </c>
      <c r="F389" s="4">
        <v>626</v>
      </c>
      <c r="G389" s="14" t="s">
        <v>330</v>
      </c>
      <c r="H389" s="14" t="s">
        <v>285</v>
      </c>
      <c r="I389" s="15">
        <f t="shared" si="10"/>
        <v>8</v>
      </c>
      <c r="J389" s="16">
        <f t="shared" si="11"/>
        <v>5008</v>
      </c>
    </row>
    <row r="390" spans="2:10" x14ac:dyDescent="0.25">
      <c r="B390" s="14" t="s">
        <v>193</v>
      </c>
      <c r="C390" s="3">
        <v>1323</v>
      </c>
      <c r="D390" s="2" t="s">
        <v>66</v>
      </c>
      <c r="E390" s="17" t="s">
        <v>347</v>
      </c>
      <c r="F390" s="4">
        <v>2258.8000000000002</v>
      </c>
      <c r="G390" s="14" t="s">
        <v>267</v>
      </c>
      <c r="H390" s="14" t="s">
        <v>285</v>
      </c>
      <c r="I390" s="15">
        <f t="shared" si="10"/>
        <v>4</v>
      </c>
      <c r="J390" s="16">
        <f t="shared" si="11"/>
        <v>9035.2000000000007</v>
      </c>
    </row>
    <row r="391" spans="2:10" x14ac:dyDescent="0.25">
      <c r="B391" s="14" t="s">
        <v>200</v>
      </c>
      <c r="C391" s="3">
        <v>72</v>
      </c>
      <c r="D391" s="2" t="s">
        <v>79</v>
      </c>
      <c r="E391" s="17" t="s">
        <v>354</v>
      </c>
      <c r="F391" s="4">
        <v>126</v>
      </c>
      <c r="G391" s="14" t="s">
        <v>200</v>
      </c>
      <c r="H391" s="14" t="s">
        <v>285</v>
      </c>
      <c r="I391" s="15">
        <f t="shared" si="10"/>
        <v>27</v>
      </c>
      <c r="J391" s="16">
        <f t="shared" si="11"/>
        <v>3402</v>
      </c>
    </row>
    <row r="392" spans="2:10" x14ac:dyDescent="0.25">
      <c r="B392" s="14" t="s">
        <v>259</v>
      </c>
      <c r="C392" s="3">
        <v>20</v>
      </c>
      <c r="D392" s="2" t="s">
        <v>184</v>
      </c>
      <c r="E392" s="17" t="s">
        <v>290</v>
      </c>
      <c r="F392" s="4">
        <v>286.13</v>
      </c>
      <c r="G392" s="14" t="s">
        <v>259</v>
      </c>
      <c r="H392" s="14" t="s">
        <v>285</v>
      </c>
      <c r="I392" s="15">
        <f t="shared" si="10"/>
        <v>11</v>
      </c>
      <c r="J392" s="16">
        <f t="shared" si="11"/>
        <v>3147.43</v>
      </c>
    </row>
    <row r="393" spans="2:10" x14ac:dyDescent="0.25">
      <c r="B393" s="14" t="s">
        <v>185</v>
      </c>
      <c r="C393" s="3">
        <v>143</v>
      </c>
      <c r="D393" s="2" t="s">
        <v>158</v>
      </c>
      <c r="E393" s="17" t="s">
        <v>102</v>
      </c>
      <c r="F393" s="4">
        <v>450</v>
      </c>
      <c r="G393" s="14" t="s">
        <v>231</v>
      </c>
      <c r="H393" s="14" t="s">
        <v>270</v>
      </c>
      <c r="I393" s="15">
        <f t="shared" ref="I393:I456" si="12">IF(OR(G393=0,H393=0),0,H393-G393)</f>
        <v>13</v>
      </c>
      <c r="J393" s="16">
        <f t="shared" ref="J393:J456" si="13">F393*I393</f>
        <v>5850</v>
      </c>
    </row>
    <row r="394" spans="2:10" x14ac:dyDescent="0.25">
      <c r="B394" s="14" t="s">
        <v>214</v>
      </c>
      <c r="C394" s="3">
        <v>1102</v>
      </c>
      <c r="D394" s="2" t="s">
        <v>97</v>
      </c>
      <c r="E394" s="17" t="s">
        <v>98</v>
      </c>
      <c r="F394" s="4">
        <v>16302</v>
      </c>
      <c r="G394" s="14" t="s">
        <v>277</v>
      </c>
      <c r="H394" s="14" t="s">
        <v>270</v>
      </c>
      <c r="I394" s="15">
        <f t="shared" si="12"/>
        <v>8</v>
      </c>
      <c r="J394" s="16">
        <f t="shared" si="13"/>
        <v>130416</v>
      </c>
    </row>
    <row r="395" spans="2:10" x14ac:dyDescent="0.25">
      <c r="B395" s="14" t="s">
        <v>259</v>
      </c>
      <c r="C395" s="3">
        <v>14</v>
      </c>
      <c r="D395" s="2" t="s">
        <v>80</v>
      </c>
      <c r="E395" s="17" t="s">
        <v>81</v>
      </c>
      <c r="F395" s="4">
        <v>1050.04</v>
      </c>
      <c r="G395" s="14" t="s">
        <v>259</v>
      </c>
      <c r="H395" s="14" t="s">
        <v>270</v>
      </c>
      <c r="I395" s="15">
        <f t="shared" si="12"/>
        <v>12</v>
      </c>
      <c r="J395" s="16">
        <f t="shared" si="13"/>
        <v>12600.48</v>
      </c>
    </row>
    <row r="396" spans="2:10" x14ac:dyDescent="0.25">
      <c r="B396" s="14" t="s">
        <v>259</v>
      </c>
      <c r="C396" s="3">
        <v>20</v>
      </c>
      <c r="D396" s="2" t="s">
        <v>83</v>
      </c>
      <c r="E396" s="17" t="s">
        <v>81</v>
      </c>
      <c r="F396" s="4">
        <v>1618.67</v>
      </c>
      <c r="G396" s="14" t="s">
        <v>259</v>
      </c>
      <c r="H396" s="14" t="s">
        <v>270</v>
      </c>
      <c r="I396" s="15">
        <f t="shared" si="12"/>
        <v>12</v>
      </c>
      <c r="J396" s="16">
        <f t="shared" si="13"/>
        <v>19424.04</v>
      </c>
    </row>
    <row r="397" spans="2:10" x14ac:dyDescent="0.25">
      <c r="B397" s="14" t="s">
        <v>231</v>
      </c>
      <c r="C397" s="3">
        <v>43</v>
      </c>
      <c r="D397" s="2" t="s">
        <v>35</v>
      </c>
      <c r="E397" s="17" t="s">
        <v>36</v>
      </c>
      <c r="F397" s="4">
        <v>4008</v>
      </c>
      <c r="G397" s="14" t="s">
        <v>231</v>
      </c>
      <c r="H397" s="14" t="s">
        <v>270</v>
      </c>
      <c r="I397" s="15">
        <f t="shared" si="12"/>
        <v>13</v>
      </c>
      <c r="J397" s="16">
        <f t="shared" si="13"/>
        <v>52104</v>
      </c>
    </row>
    <row r="398" spans="2:10" x14ac:dyDescent="0.25">
      <c r="B398" s="14" t="s">
        <v>270</v>
      </c>
      <c r="C398" s="3">
        <v>408695</v>
      </c>
      <c r="D398" s="2" t="s">
        <v>291</v>
      </c>
      <c r="E398" s="2" t="s">
        <v>352</v>
      </c>
      <c r="F398" s="4">
        <v>30</v>
      </c>
      <c r="G398" s="14" t="s">
        <v>270</v>
      </c>
      <c r="H398" s="14" t="s">
        <v>270</v>
      </c>
      <c r="I398" s="15">
        <f t="shared" si="12"/>
        <v>0</v>
      </c>
      <c r="J398" s="16">
        <f t="shared" si="13"/>
        <v>0</v>
      </c>
    </row>
    <row r="399" spans="2:10" x14ac:dyDescent="0.25">
      <c r="B399" s="14" t="s">
        <v>270</v>
      </c>
      <c r="C399" s="3">
        <v>0</v>
      </c>
      <c r="D399" s="27" t="s">
        <v>361</v>
      </c>
      <c r="E399" s="21" t="s">
        <v>362</v>
      </c>
      <c r="F399" s="28">
        <v>30</v>
      </c>
      <c r="G399" s="14" t="s">
        <v>270</v>
      </c>
      <c r="H399" s="14" t="s">
        <v>270</v>
      </c>
      <c r="I399" s="15">
        <f t="shared" si="12"/>
        <v>0</v>
      </c>
      <c r="J399" s="16">
        <f t="shared" si="13"/>
        <v>0</v>
      </c>
    </row>
    <row r="400" spans="2:10" x14ac:dyDescent="0.25">
      <c r="B400" s="14" t="s">
        <v>252</v>
      </c>
      <c r="C400" s="3">
        <v>0</v>
      </c>
      <c r="D400" s="27" t="s">
        <v>361</v>
      </c>
      <c r="E400" s="21" t="s">
        <v>362</v>
      </c>
      <c r="F400" s="28">
        <v>1761</v>
      </c>
      <c r="G400" s="14" t="s">
        <v>270</v>
      </c>
      <c r="H400" s="14" t="s">
        <v>270</v>
      </c>
      <c r="I400" s="15">
        <f t="shared" si="12"/>
        <v>0</v>
      </c>
      <c r="J400" s="16">
        <f t="shared" si="13"/>
        <v>0</v>
      </c>
    </row>
    <row r="401" spans="2:10" x14ac:dyDescent="0.25">
      <c r="B401" s="14" t="s">
        <v>221</v>
      </c>
      <c r="C401" s="3">
        <v>143313</v>
      </c>
      <c r="D401" s="2" t="s">
        <v>25</v>
      </c>
      <c r="E401" s="17" t="s">
        <v>26</v>
      </c>
      <c r="F401" s="4">
        <v>1741.85</v>
      </c>
      <c r="G401" s="14" t="s">
        <v>285</v>
      </c>
      <c r="H401" s="14" t="s">
        <v>292</v>
      </c>
      <c r="I401" s="15">
        <f t="shared" si="12"/>
        <v>2</v>
      </c>
      <c r="J401" s="16">
        <f t="shared" si="13"/>
        <v>3483.7</v>
      </c>
    </row>
    <row r="402" spans="2:10" x14ac:dyDescent="0.25">
      <c r="B402" s="14" t="s">
        <v>221</v>
      </c>
      <c r="C402" s="3">
        <v>143386</v>
      </c>
      <c r="D402" s="2" t="s">
        <v>25</v>
      </c>
      <c r="E402" s="17" t="s">
        <v>358</v>
      </c>
      <c r="F402" s="4">
        <v>0.43</v>
      </c>
      <c r="G402" s="14" t="s">
        <v>285</v>
      </c>
      <c r="H402" s="14" t="s">
        <v>292</v>
      </c>
      <c r="I402" s="15">
        <f t="shared" si="12"/>
        <v>2</v>
      </c>
      <c r="J402" s="16">
        <f t="shared" si="13"/>
        <v>0.86</v>
      </c>
    </row>
    <row r="403" spans="2:10" x14ac:dyDescent="0.25">
      <c r="B403" s="14" t="s">
        <v>231</v>
      </c>
      <c r="C403" s="3">
        <v>263637</v>
      </c>
      <c r="D403" s="2" t="s">
        <v>59</v>
      </c>
      <c r="E403" s="17" t="s">
        <v>61</v>
      </c>
      <c r="F403" s="4">
        <v>390.92</v>
      </c>
      <c r="G403" s="14" t="s">
        <v>294</v>
      </c>
      <c r="H403" s="14" t="s">
        <v>294</v>
      </c>
      <c r="I403" s="15">
        <f t="shared" si="12"/>
        <v>0</v>
      </c>
      <c r="J403" s="16">
        <f t="shared" si="13"/>
        <v>0</v>
      </c>
    </row>
    <row r="404" spans="2:10" x14ac:dyDescent="0.25">
      <c r="B404" s="14" t="s">
        <v>231</v>
      </c>
      <c r="C404" s="3">
        <v>263799</v>
      </c>
      <c r="D404" s="2" t="s">
        <v>59</v>
      </c>
      <c r="E404" s="17" t="s">
        <v>61</v>
      </c>
      <c r="F404" s="4">
        <v>241.52</v>
      </c>
      <c r="G404" s="14" t="s">
        <v>294</v>
      </c>
      <c r="H404" s="14" t="s">
        <v>294</v>
      </c>
      <c r="I404" s="15">
        <f t="shared" si="12"/>
        <v>0</v>
      </c>
      <c r="J404" s="16">
        <f t="shared" si="13"/>
        <v>0</v>
      </c>
    </row>
    <row r="405" spans="2:10" x14ac:dyDescent="0.25">
      <c r="B405" s="14" t="s">
        <v>231</v>
      </c>
      <c r="C405" s="3">
        <v>263552</v>
      </c>
      <c r="D405" s="2" t="s">
        <v>59</v>
      </c>
      <c r="E405" s="17" t="s">
        <v>61</v>
      </c>
      <c r="F405" s="4">
        <v>17902.98</v>
      </c>
      <c r="G405" s="14" t="s">
        <v>294</v>
      </c>
      <c r="H405" s="14" t="s">
        <v>294</v>
      </c>
      <c r="I405" s="15">
        <f t="shared" si="12"/>
        <v>0</v>
      </c>
      <c r="J405" s="16">
        <f t="shared" si="13"/>
        <v>0</v>
      </c>
    </row>
    <row r="406" spans="2:10" x14ac:dyDescent="0.25">
      <c r="B406" s="14" t="s">
        <v>231</v>
      </c>
      <c r="C406" s="3">
        <v>263553</v>
      </c>
      <c r="D406" s="2" t="s">
        <v>59</v>
      </c>
      <c r="E406" s="17" t="s">
        <v>61</v>
      </c>
      <c r="F406" s="4">
        <v>4831.57</v>
      </c>
      <c r="G406" s="14" t="s">
        <v>294</v>
      </c>
      <c r="H406" s="14" t="s">
        <v>294</v>
      </c>
      <c r="I406" s="15">
        <f t="shared" si="12"/>
        <v>0</v>
      </c>
      <c r="J406" s="16">
        <f t="shared" si="13"/>
        <v>0</v>
      </c>
    </row>
    <row r="407" spans="2:10" x14ac:dyDescent="0.25">
      <c r="B407" s="14" t="s">
        <v>154</v>
      </c>
      <c r="C407" s="3">
        <v>143</v>
      </c>
      <c r="D407" s="2" t="s">
        <v>295</v>
      </c>
      <c r="E407" s="17" t="s">
        <v>296</v>
      </c>
      <c r="F407" s="4">
        <v>45.61</v>
      </c>
      <c r="G407" s="14" t="s">
        <v>154</v>
      </c>
      <c r="H407" s="14" t="s">
        <v>288</v>
      </c>
      <c r="I407" s="15">
        <f t="shared" si="12"/>
        <v>81</v>
      </c>
      <c r="J407" s="16">
        <f t="shared" si="13"/>
        <v>3694.41</v>
      </c>
    </row>
    <row r="408" spans="2:10" x14ac:dyDescent="0.25">
      <c r="B408" s="14" t="s">
        <v>22</v>
      </c>
      <c r="C408" s="3">
        <v>137</v>
      </c>
      <c r="D408" s="2" t="s">
        <v>295</v>
      </c>
      <c r="E408" s="17" t="s">
        <v>296</v>
      </c>
      <c r="F408" s="4">
        <v>179.28</v>
      </c>
      <c r="G408" s="14" t="s">
        <v>22</v>
      </c>
      <c r="H408" s="14" t="s">
        <v>288</v>
      </c>
      <c r="I408" s="15">
        <f t="shared" si="12"/>
        <v>65</v>
      </c>
      <c r="J408" s="16">
        <f t="shared" si="13"/>
        <v>11653.2</v>
      </c>
    </row>
    <row r="409" spans="2:10" x14ac:dyDescent="0.25">
      <c r="B409" s="14" t="s">
        <v>22</v>
      </c>
      <c r="C409" s="3">
        <v>136</v>
      </c>
      <c r="D409" s="2" t="s">
        <v>295</v>
      </c>
      <c r="E409" s="17" t="s">
        <v>296</v>
      </c>
      <c r="F409" s="4">
        <v>112.89</v>
      </c>
      <c r="G409" s="14" t="s">
        <v>22</v>
      </c>
      <c r="H409" s="14" t="s">
        <v>288</v>
      </c>
      <c r="I409" s="15">
        <f t="shared" si="12"/>
        <v>65</v>
      </c>
      <c r="J409" s="16">
        <f t="shared" si="13"/>
        <v>7337.85</v>
      </c>
    </row>
    <row r="410" spans="2:10" x14ac:dyDescent="0.25">
      <c r="B410" s="14" t="s">
        <v>64</v>
      </c>
      <c r="C410" s="3">
        <v>559</v>
      </c>
      <c r="D410" s="2" t="s">
        <v>295</v>
      </c>
      <c r="E410" s="17" t="s">
        <v>296</v>
      </c>
      <c r="F410" s="4">
        <v>962.88</v>
      </c>
      <c r="G410" s="14" t="s">
        <v>64</v>
      </c>
      <c r="H410" s="14" t="s">
        <v>288</v>
      </c>
      <c r="I410" s="15">
        <f t="shared" si="12"/>
        <v>59</v>
      </c>
      <c r="J410" s="16">
        <f t="shared" si="13"/>
        <v>56809.919999999998</v>
      </c>
    </row>
    <row r="411" spans="2:10" x14ac:dyDescent="0.25">
      <c r="B411" s="14" t="s">
        <v>64</v>
      </c>
      <c r="C411" s="3">
        <v>548</v>
      </c>
      <c r="D411" s="2" t="s">
        <v>295</v>
      </c>
      <c r="E411" s="17" t="s">
        <v>296</v>
      </c>
      <c r="F411" s="4">
        <v>1746.95</v>
      </c>
      <c r="G411" s="14" t="s">
        <v>64</v>
      </c>
      <c r="H411" s="14" t="s">
        <v>288</v>
      </c>
      <c r="I411" s="15">
        <f t="shared" si="12"/>
        <v>59</v>
      </c>
      <c r="J411" s="16">
        <f t="shared" si="13"/>
        <v>103070.05</v>
      </c>
    </row>
    <row r="412" spans="2:10" x14ac:dyDescent="0.25">
      <c r="B412" s="14" t="s">
        <v>91</v>
      </c>
      <c r="C412" s="3">
        <v>830</v>
      </c>
      <c r="D412" s="2" t="s">
        <v>295</v>
      </c>
      <c r="E412" s="17" t="s">
        <v>296</v>
      </c>
      <c r="F412" s="4">
        <v>39.020000000000003</v>
      </c>
      <c r="G412" s="14" t="s">
        <v>91</v>
      </c>
      <c r="H412" s="14" t="s">
        <v>288</v>
      </c>
      <c r="I412" s="15">
        <f t="shared" si="12"/>
        <v>57</v>
      </c>
      <c r="J412" s="16">
        <f t="shared" si="13"/>
        <v>2224.1400000000003</v>
      </c>
    </row>
    <row r="413" spans="2:10" x14ac:dyDescent="0.25">
      <c r="B413" s="14" t="s">
        <v>128</v>
      </c>
      <c r="C413" s="3">
        <v>324</v>
      </c>
      <c r="D413" s="2" t="s">
        <v>295</v>
      </c>
      <c r="E413" s="17" t="s">
        <v>296</v>
      </c>
      <c r="F413" s="4">
        <v>59.36</v>
      </c>
      <c r="G413" s="14" t="s">
        <v>128</v>
      </c>
      <c r="H413" s="14" t="s">
        <v>288</v>
      </c>
      <c r="I413" s="15">
        <f t="shared" si="12"/>
        <v>51</v>
      </c>
      <c r="J413" s="16">
        <f t="shared" si="13"/>
        <v>3027.36</v>
      </c>
    </row>
    <row r="414" spans="2:10" x14ac:dyDescent="0.25">
      <c r="B414" s="14" t="s">
        <v>193</v>
      </c>
      <c r="C414" s="3">
        <v>261</v>
      </c>
      <c r="D414" s="2" t="s">
        <v>295</v>
      </c>
      <c r="E414" s="17" t="s">
        <v>296</v>
      </c>
      <c r="F414" s="4">
        <v>52.4</v>
      </c>
      <c r="G414" s="14" t="s">
        <v>193</v>
      </c>
      <c r="H414" s="14" t="s">
        <v>288</v>
      </c>
      <c r="I414" s="15">
        <f t="shared" si="12"/>
        <v>39</v>
      </c>
      <c r="J414" s="16">
        <f t="shared" si="13"/>
        <v>2043.6</v>
      </c>
    </row>
    <row r="415" spans="2:10" x14ac:dyDescent="0.25">
      <c r="B415" s="14" t="s">
        <v>196</v>
      </c>
      <c r="C415" s="3">
        <v>824</v>
      </c>
      <c r="D415" s="2" t="s">
        <v>295</v>
      </c>
      <c r="E415" s="17" t="s">
        <v>296</v>
      </c>
      <c r="F415" s="4">
        <v>52.4</v>
      </c>
      <c r="G415" s="14" t="s">
        <v>196</v>
      </c>
      <c r="H415" s="14" t="s">
        <v>288</v>
      </c>
      <c r="I415" s="15">
        <f t="shared" si="12"/>
        <v>38</v>
      </c>
      <c r="J415" s="16">
        <f t="shared" si="13"/>
        <v>1991.2</v>
      </c>
    </row>
    <row r="416" spans="2:10" x14ac:dyDescent="0.25">
      <c r="B416" s="14" t="s">
        <v>193</v>
      </c>
      <c r="C416" s="3">
        <v>989</v>
      </c>
      <c r="D416" s="2" t="s">
        <v>295</v>
      </c>
      <c r="E416" s="17" t="s">
        <v>296</v>
      </c>
      <c r="F416" s="4">
        <v>39.020000000000003</v>
      </c>
      <c r="G416" s="14" t="s">
        <v>193</v>
      </c>
      <c r="H416" s="14" t="s">
        <v>288</v>
      </c>
      <c r="I416" s="15">
        <f t="shared" si="12"/>
        <v>39</v>
      </c>
      <c r="J416" s="16">
        <f t="shared" si="13"/>
        <v>1521.7800000000002</v>
      </c>
    </row>
    <row r="417" spans="2:10" x14ac:dyDescent="0.25">
      <c r="B417" s="14" t="s">
        <v>193</v>
      </c>
      <c r="C417" s="3">
        <v>986</v>
      </c>
      <c r="D417" s="2" t="s">
        <v>295</v>
      </c>
      <c r="E417" s="17" t="s">
        <v>296</v>
      </c>
      <c r="F417" s="4">
        <v>46.06</v>
      </c>
      <c r="G417" s="14" t="s">
        <v>193</v>
      </c>
      <c r="H417" s="14" t="s">
        <v>288</v>
      </c>
      <c r="I417" s="15">
        <f t="shared" si="12"/>
        <v>39</v>
      </c>
      <c r="J417" s="16">
        <f t="shared" si="13"/>
        <v>1796.3400000000001</v>
      </c>
    </row>
    <row r="418" spans="2:10" x14ac:dyDescent="0.25">
      <c r="B418" s="14" t="s">
        <v>196</v>
      </c>
      <c r="C418" s="3">
        <v>332</v>
      </c>
      <c r="D418" s="2" t="s">
        <v>295</v>
      </c>
      <c r="E418" s="17" t="s">
        <v>296</v>
      </c>
      <c r="F418" s="4">
        <v>44.5</v>
      </c>
      <c r="G418" s="14" t="s">
        <v>196</v>
      </c>
      <c r="H418" s="14" t="s">
        <v>288</v>
      </c>
      <c r="I418" s="15">
        <f t="shared" si="12"/>
        <v>38</v>
      </c>
      <c r="J418" s="16">
        <f t="shared" si="13"/>
        <v>1691</v>
      </c>
    </row>
    <row r="419" spans="2:10" x14ac:dyDescent="0.25">
      <c r="B419" s="14" t="s">
        <v>196</v>
      </c>
      <c r="C419" s="3">
        <v>331</v>
      </c>
      <c r="D419" s="2" t="s">
        <v>295</v>
      </c>
      <c r="E419" s="17" t="s">
        <v>296</v>
      </c>
      <c r="F419" s="4">
        <v>213.25</v>
      </c>
      <c r="G419" s="14" t="s">
        <v>196</v>
      </c>
      <c r="H419" s="14" t="s">
        <v>288</v>
      </c>
      <c r="I419" s="15">
        <f t="shared" si="12"/>
        <v>38</v>
      </c>
      <c r="J419" s="16">
        <f t="shared" si="13"/>
        <v>8103.5</v>
      </c>
    </row>
    <row r="420" spans="2:10" x14ac:dyDescent="0.25">
      <c r="B420" s="14" t="s">
        <v>198</v>
      </c>
      <c r="C420" s="3">
        <v>593</v>
      </c>
      <c r="D420" s="2" t="s">
        <v>295</v>
      </c>
      <c r="E420" s="17" t="s">
        <v>296</v>
      </c>
      <c r="F420" s="4">
        <v>2135.5</v>
      </c>
      <c r="G420" s="14" t="s">
        <v>198</v>
      </c>
      <c r="H420" s="14" t="s">
        <v>288</v>
      </c>
      <c r="I420" s="15">
        <f t="shared" si="12"/>
        <v>35</v>
      </c>
      <c r="J420" s="16">
        <f t="shared" si="13"/>
        <v>74742.5</v>
      </c>
    </row>
    <row r="421" spans="2:10" x14ac:dyDescent="0.25">
      <c r="B421" s="14" t="s">
        <v>198</v>
      </c>
      <c r="C421" s="3">
        <v>607</v>
      </c>
      <c r="D421" s="2" t="s">
        <v>295</v>
      </c>
      <c r="E421" s="17" t="s">
        <v>296</v>
      </c>
      <c r="F421" s="4">
        <v>1648.21</v>
      </c>
      <c r="G421" s="14" t="s">
        <v>198</v>
      </c>
      <c r="H421" s="14" t="s">
        <v>288</v>
      </c>
      <c r="I421" s="15">
        <f t="shared" si="12"/>
        <v>35</v>
      </c>
      <c r="J421" s="16">
        <f t="shared" si="13"/>
        <v>57687.35</v>
      </c>
    </row>
    <row r="422" spans="2:10" x14ac:dyDescent="0.25">
      <c r="B422" s="14" t="s">
        <v>198</v>
      </c>
      <c r="C422" s="3">
        <v>605</v>
      </c>
      <c r="D422" s="2" t="s">
        <v>295</v>
      </c>
      <c r="E422" s="17" t="s">
        <v>296</v>
      </c>
      <c r="F422" s="4">
        <v>268.24</v>
      </c>
      <c r="G422" s="14" t="s">
        <v>198</v>
      </c>
      <c r="H422" s="14" t="s">
        <v>288</v>
      </c>
      <c r="I422" s="15">
        <f t="shared" si="12"/>
        <v>35</v>
      </c>
      <c r="J422" s="16">
        <f t="shared" si="13"/>
        <v>9388.4</v>
      </c>
    </row>
    <row r="423" spans="2:10" x14ac:dyDescent="0.25">
      <c r="B423" s="14" t="s">
        <v>298</v>
      </c>
      <c r="C423" s="3">
        <v>7292</v>
      </c>
      <c r="D423" s="2" t="s">
        <v>265</v>
      </c>
      <c r="E423" s="17" t="s">
        <v>234</v>
      </c>
      <c r="F423" s="4">
        <v>969.15</v>
      </c>
      <c r="G423" s="14" t="s">
        <v>298</v>
      </c>
      <c r="H423" s="14" t="s">
        <v>299</v>
      </c>
      <c r="I423" s="15">
        <f t="shared" si="12"/>
        <v>-6</v>
      </c>
      <c r="J423" s="16">
        <f t="shared" si="13"/>
        <v>-5814.9</v>
      </c>
    </row>
    <row r="424" spans="2:10" x14ac:dyDescent="0.25">
      <c r="B424" s="14" t="s">
        <v>299</v>
      </c>
      <c r="C424" s="3">
        <v>0</v>
      </c>
      <c r="D424" s="27" t="s">
        <v>363</v>
      </c>
      <c r="E424" s="21" t="s">
        <v>364</v>
      </c>
      <c r="F424" s="28">
        <f>1.47+969.15</f>
        <v>970.62</v>
      </c>
      <c r="G424" s="14" t="s">
        <v>299</v>
      </c>
      <c r="H424" s="14" t="s">
        <v>299</v>
      </c>
      <c r="I424" s="15">
        <f t="shared" si="12"/>
        <v>0</v>
      </c>
      <c r="J424" s="16">
        <f t="shared" si="13"/>
        <v>0</v>
      </c>
    </row>
    <row r="425" spans="2:10" x14ac:dyDescent="0.25">
      <c r="B425" s="14" t="s">
        <v>299</v>
      </c>
      <c r="C425" s="3">
        <v>0</v>
      </c>
      <c r="D425" s="17" t="s">
        <v>366</v>
      </c>
      <c r="E425" s="6" t="s">
        <v>367</v>
      </c>
      <c r="F425" s="28">
        <f>2214.17+21.8+0.03</f>
        <v>2236.0000000000005</v>
      </c>
      <c r="G425" s="14" t="s">
        <v>299</v>
      </c>
      <c r="H425" s="14" t="s">
        <v>299</v>
      </c>
      <c r="I425" s="15">
        <f t="shared" si="12"/>
        <v>0</v>
      </c>
      <c r="J425" s="16">
        <f t="shared" si="13"/>
        <v>0</v>
      </c>
    </row>
    <row r="426" spans="2:10" x14ac:dyDescent="0.25">
      <c r="B426" s="14" t="s">
        <v>299</v>
      </c>
      <c r="C426" s="3">
        <v>0</v>
      </c>
      <c r="D426" s="17" t="s">
        <v>371</v>
      </c>
      <c r="E426" s="21" t="s">
        <v>368</v>
      </c>
      <c r="F426" s="28">
        <v>390</v>
      </c>
      <c r="G426" s="14" t="s">
        <v>299</v>
      </c>
      <c r="H426" s="14" t="s">
        <v>299</v>
      </c>
      <c r="I426" s="15">
        <f t="shared" si="12"/>
        <v>0</v>
      </c>
      <c r="J426" s="16">
        <f t="shared" si="13"/>
        <v>0</v>
      </c>
    </row>
    <row r="427" spans="2:10" x14ac:dyDescent="0.25">
      <c r="B427" s="14" t="s">
        <v>301</v>
      </c>
      <c r="C427" s="3">
        <v>0</v>
      </c>
      <c r="D427" s="17" t="s">
        <v>370</v>
      </c>
      <c r="E427" s="6" t="s">
        <v>369</v>
      </c>
      <c r="F427" s="28">
        <v>6965.2</v>
      </c>
      <c r="G427" s="14" t="s">
        <v>301</v>
      </c>
      <c r="H427" s="14" t="s">
        <v>301</v>
      </c>
      <c r="I427" s="15">
        <f t="shared" si="12"/>
        <v>0</v>
      </c>
      <c r="J427" s="16">
        <f t="shared" si="13"/>
        <v>0</v>
      </c>
    </row>
    <row r="428" spans="2:10" x14ac:dyDescent="0.25">
      <c r="B428" s="14" t="s">
        <v>229</v>
      </c>
      <c r="C428" s="3">
        <v>1000</v>
      </c>
      <c r="D428" s="2" t="s">
        <v>302</v>
      </c>
      <c r="E428" s="17" t="s">
        <v>70</v>
      </c>
      <c r="F428" s="4">
        <v>2640</v>
      </c>
      <c r="G428" s="14" t="s">
        <v>307</v>
      </c>
      <c r="H428" s="14" t="s">
        <v>303</v>
      </c>
      <c r="I428" s="15">
        <f t="shared" si="12"/>
        <v>4</v>
      </c>
      <c r="J428" s="16">
        <f t="shared" si="13"/>
        <v>10560</v>
      </c>
    </row>
    <row r="429" spans="2:10" x14ac:dyDescent="0.25">
      <c r="B429" s="14" t="s">
        <v>252</v>
      </c>
      <c r="C429" s="3">
        <v>7787</v>
      </c>
      <c r="D429" s="2" t="s">
        <v>265</v>
      </c>
      <c r="E429" s="17" t="s">
        <v>234</v>
      </c>
      <c r="F429" s="4">
        <v>1055.8</v>
      </c>
      <c r="G429" s="14" t="s">
        <v>252</v>
      </c>
      <c r="H429" s="14" t="s">
        <v>303</v>
      </c>
      <c r="I429" s="15">
        <f t="shared" si="12"/>
        <v>-2</v>
      </c>
      <c r="J429" s="16">
        <f t="shared" si="13"/>
        <v>-2111.6</v>
      </c>
    </row>
    <row r="430" spans="2:10" x14ac:dyDescent="0.25">
      <c r="B430" s="14" t="s">
        <v>303</v>
      </c>
      <c r="C430" s="3">
        <v>0</v>
      </c>
      <c r="D430" s="27" t="s">
        <v>363</v>
      </c>
      <c r="E430" s="21" t="s">
        <v>364</v>
      </c>
      <c r="F430" s="28">
        <v>1055.8</v>
      </c>
      <c r="G430" s="14" t="s">
        <v>303</v>
      </c>
      <c r="H430" s="14" t="s">
        <v>303</v>
      </c>
      <c r="I430" s="15">
        <f t="shared" si="12"/>
        <v>0</v>
      </c>
      <c r="J430" s="16">
        <f t="shared" si="13"/>
        <v>0</v>
      </c>
    </row>
    <row r="431" spans="2:10" x14ac:dyDescent="0.25">
      <c r="B431" s="14" t="s">
        <v>130</v>
      </c>
      <c r="C431" s="3">
        <v>3</v>
      </c>
      <c r="D431" s="2" t="s">
        <v>131</v>
      </c>
      <c r="E431" s="17" t="s">
        <v>133</v>
      </c>
      <c r="F431" s="4">
        <v>9750</v>
      </c>
      <c r="G431" s="14" t="s">
        <v>252</v>
      </c>
      <c r="H431" s="14" t="s">
        <v>304</v>
      </c>
      <c r="I431" s="15">
        <f t="shared" si="12"/>
        <v>-1</v>
      </c>
      <c r="J431" s="16">
        <f t="shared" si="13"/>
        <v>-9750</v>
      </c>
    </row>
    <row r="432" spans="2:10" x14ac:dyDescent="0.25">
      <c r="B432" s="14" t="s">
        <v>305</v>
      </c>
      <c r="C432" s="3">
        <v>212022</v>
      </c>
      <c r="D432" s="2" t="s">
        <v>306</v>
      </c>
      <c r="E432" s="17" t="s">
        <v>116</v>
      </c>
      <c r="F432" s="4">
        <v>225</v>
      </c>
      <c r="G432" s="14" t="s">
        <v>252</v>
      </c>
      <c r="H432" s="14" t="s">
        <v>304</v>
      </c>
      <c r="I432" s="15">
        <f t="shared" si="12"/>
        <v>-1</v>
      </c>
      <c r="J432" s="16">
        <f t="shared" si="13"/>
        <v>-225</v>
      </c>
    </row>
    <row r="433" spans="2:10" x14ac:dyDescent="0.25">
      <c r="B433" s="14" t="s">
        <v>12</v>
      </c>
      <c r="C433" s="3">
        <v>982023</v>
      </c>
      <c r="D433" s="2" t="s">
        <v>142</v>
      </c>
      <c r="E433" s="17" t="s">
        <v>11</v>
      </c>
      <c r="F433" s="4">
        <v>20</v>
      </c>
      <c r="G433" s="14" t="s">
        <v>118</v>
      </c>
      <c r="H433" s="14" t="s">
        <v>304</v>
      </c>
      <c r="I433" s="15">
        <f t="shared" si="12"/>
        <v>93</v>
      </c>
      <c r="J433" s="16">
        <f t="shared" si="13"/>
        <v>1860</v>
      </c>
    </row>
    <row r="434" spans="2:10" x14ac:dyDescent="0.25">
      <c r="B434" s="14" t="s">
        <v>21</v>
      </c>
      <c r="C434" s="3">
        <v>952023</v>
      </c>
      <c r="D434" s="2" t="s">
        <v>20</v>
      </c>
      <c r="E434" s="17" t="s">
        <v>23</v>
      </c>
      <c r="F434" s="4">
        <v>3386.4</v>
      </c>
      <c r="G434" s="14" t="s">
        <v>50</v>
      </c>
      <c r="H434" s="14" t="s">
        <v>304</v>
      </c>
      <c r="I434" s="15">
        <f t="shared" si="12"/>
        <v>60</v>
      </c>
      <c r="J434" s="16">
        <f t="shared" si="13"/>
        <v>203184</v>
      </c>
    </row>
    <row r="435" spans="2:10" x14ac:dyDescent="0.25">
      <c r="B435" s="14" t="s">
        <v>38</v>
      </c>
      <c r="C435" s="3">
        <v>266</v>
      </c>
      <c r="D435" s="2" t="s">
        <v>131</v>
      </c>
      <c r="E435" s="17" t="s">
        <v>133</v>
      </c>
      <c r="F435" s="4">
        <v>18643.330000000002</v>
      </c>
      <c r="G435" s="14" t="s">
        <v>252</v>
      </c>
      <c r="H435" s="14" t="s">
        <v>304</v>
      </c>
      <c r="I435" s="15">
        <f t="shared" si="12"/>
        <v>-1</v>
      </c>
      <c r="J435" s="16">
        <f t="shared" si="13"/>
        <v>-18643.330000000002</v>
      </c>
    </row>
    <row r="436" spans="2:10" x14ac:dyDescent="0.25">
      <c r="B436" s="14" t="s">
        <v>19</v>
      </c>
      <c r="C436" s="3">
        <v>4</v>
      </c>
      <c r="D436" s="2" t="s">
        <v>119</v>
      </c>
      <c r="E436" s="17" t="s">
        <v>92</v>
      </c>
      <c r="F436" s="4">
        <v>560</v>
      </c>
      <c r="G436" s="14" t="s">
        <v>252</v>
      </c>
      <c r="H436" s="14" t="s">
        <v>304</v>
      </c>
      <c r="I436" s="15">
        <f t="shared" si="12"/>
        <v>-1</v>
      </c>
      <c r="J436" s="16">
        <f t="shared" si="13"/>
        <v>-560</v>
      </c>
    </row>
    <row r="437" spans="2:10" x14ac:dyDescent="0.25">
      <c r="B437" s="14" t="s">
        <v>63</v>
      </c>
      <c r="C437" s="3">
        <v>2522</v>
      </c>
      <c r="D437" s="2" t="s">
        <v>94</v>
      </c>
      <c r="E437" s="17" t="s">
        <v>16</v>
      </c>
      <c r="F437" s="4">
        <v>3082</v>
      </c>
      <c r="G437" s="14" t="s">
        <v>277</v>
      </c>
      <c r="H437" s="14" t="s">
        <v>304</v>
      </c>
      <c r="I437" s="15">
        <f t="shared" si="12"/>
        <v>24</v>
      </c>
      <c r="J437" s="16">
        <f t="shared" si="13"/>
        <v>73968</v>
      </c>
    </row>
    <row r="438" spans="2:10" x14ac:dyDescent="0.25">
      <c r="B438" s="14" t="s">
        <v>185</v>
      </c>
      <c r="C438" s="3">
        <v>386</v>
      </c>
      <c r="D438" s="2" t="s">
        <v>109</v>
      </c>
      <c r="E438" s="17" t="s">
        <v>51</v>
      </c>
      <c r="F438" s="4">
        <v>104</v>
      </c>
      <c r="G438" s="14" t="s">
        <v>243</v>
      </c>
      <c r="H438" s="14" t="s">
        <v>304</v>
      </c>
      <c r="I438" s="15">
        <f t="shared" si="12"/>
        <v>39</v>
      </c>
      <c r="J438" s="16">
        <f t="shared" si="13"/>
        <v>4056</v>
      </c>
    </row>
    <row r="439" spans="2:10" x14ac:dyDescent="0.25">
      <c r="B439" s="14" t="s">
        <v>125</v>
      </c>
      <c r="C439" s="3">
        <v>2960</v>
      </c>
      <c r="D439" s="2" t="s">
        <v>94</v>
      </c>
      <c r="E439" s="17" t="s">
        <v>16</v>
      </c>
      <c r="F439" s="4">
        <v>2330</v>
      </c>
      <c r="G439" s="14" t="s">
        <v>307</v>
      </c>
      <c r="H439" s="14" t="s">
        <v>304</v>
      </c>
      <c r="I439" s="15">
        <f t="shared" si="12"/>
        <v>5</v>
      </c>
      <c r="J439" s="16">
        <f t="shared" si="13"/>
        <v>11650</v>
      </c>
    </row>
    <row r="440" spans="2:10" x14ac:dyDescent="0.25">
      <c r="B440" s="14" t="s">
        <v>50</v>
      </c>
      <c r="C440" s="3">
        <v>340</v>
      </c>
      <c r="D440" s="2" t="s">
        <v>143</v>
      </c>
      <c r="E440" s="17" t="s">
        <v>144</v>
      </c>
      <c r="F440" s="4">
        <v>2059.6</v>
      </c>
      <c r="G440" s="14" t="s">
        <v>252</v>
      </c>
      <c r="H440" s="14" t="s">
        <v>304</v>
      </c>
      <c r="I440" s="15">
        <f t="shared" si="12"/>
        <v>-1</v>
      </c>
      <c r="J440" s="16">
        <f t="shared" si="13"/>
        <v>-2059.6</v>
      </c>
    </row>
    <row r="441" spans="2:10" x14ac:dyDescent="0.25">
      <c r="B441" s="14" t="s">
        <v>50</v>
      </c>
      <c r="C441" s="3">
        <v>341</v>
      </c>
      <c r="D441" s="2" t="s">
        <v>143</v>
      </c>
      <c r="E441" s="17" t="s">
        <v>144</v>
      </c>
      <c r="F441" s="4">
        <v>9276.81</v>
      </c>
      <c r="G441" s="14" t="s">
        <v>252</v>
      </c>
      <c r="H441" s="14" t="s">
        <v>304</v>
      </c>
      <c r="I441" s="15">
        <f t="shared" si="12"/>
        <v>-1</v>
      </c>
      <c r="J441" s="16">
        <f t="shared" si="13"/>
        <v>-9276.81</v>
      </c>
    </row>
    <row r="442" spans="2:10" x14ac:dyDescent="0.25">
      <c r="B442" s="14" t="s">
        <v>50</v>
      </c>
      <c r="C442" s="3">
        <v>342</v>
      </c>
      <c r="D442" s="2" t="s">
        <v>143</v>
      </c>
      <c r="E442" s="17" t="s">
        <v>144</v>
      </c>
      <c r="F442" s="4">
        <v>4460.43</v>
      </c>
      <c r="G442" s="14" t="s">
        <v>252</v>
      </c>
      <c r="H442" s="14" t="s">
        <v>304</v>
      </c>
      <c r="I442" s="15">
        <f t="shared" si="12"/>
        <v>-1</v>
      </c>
      <c r="J442" s="16">
        <f t="shared" si="13"/>
        <v>-4460.43</v>
      </c>
    </row>
    <row r="443" spans="2:10" x14ac:dyDescent="0.25">
      <c r="B443" s="14" t="s">
        <v>50</v>
      </c>
      <c r="C443" s="3">
        <v>343</v>
      </c>
      <c r="D443" s="2" t="s">
        <v>143</v>
      </c>
      <c r="E443" s="17" t="s">
        <v>144</v>
      </c>
      <c r="F443" s="4">
        <v>2598.63</v>
      </c>
      <c r="G443" s="14" t="s">
        <v>252</v>
      </c>
      <c r="H443" s="14" t="s">
        <v>304</v>
      </c>
      <c r="I443" s="15">
        <f t="shared" si="12"/>
        <v>-1</v>
      </c>
      <c r="J443" s="16">
        <f t="shared" si="13"/>
        <v>-2598.63</v>
      </c>
    </row>
    <row r="444" spans="2:10" x14ac:dyDescent="0.25">
      <c r="B444" s="14" t="s">
        <v>50</v>
      </c>
      <c r="C444" s="3">
        <v>344</v>
      </c>
      <c r="D444" s="2" t="s">
        <v>143</v>
      </c>
      <c r="E444" s="17" t="s">
        <v>144</v>
      </c>
      <c r="F444" s="4">
        <v>723.57</v>
      </c>
      <c r="G444" s="14" t="s">
        <v>252</v>
      </c>
      <c r="H444" s="14" t="s">
        <v>304</v>
      </c>
      <c r="I444" s="15">
        <f t="shared" si="12"/>
        <v>-1</v>
      </c>
      <c r="J444" s="16">
        <f t="shared" si="13"/>
        <v>-723.57</v>
      </c>
    </row>
    <row r="445" spans="2:10" x14ac:dyDescent="0.25">
      <c r="B445" s="14" t="s">
        <v>50</v>
      </c>
      <c r="C445" s="3">
        <v>345</v>
      </c>
      <c r="D445" s="2" t="s">
        <v>143</v>
      </c>
      <c r="E445" s="17" t="s">
        <v>144</v>
      </c>
      <c r="F445" s="4">
        <v>5953.05</v>
      </c>
      <c r="G445" s="14" t="s">
        <v>252</v>
      </c>
      <c r="H445" s="14" t="s">
        <v>304</v>
      </c>
      <c r="I445" s="15">
        <f t="shared" si="12"/>
        <v>-1</v>
      </c>
      <c r="J445" s="16">
        <f t="shared" si="13"/>
        <v>-5953.05</v>
      </c>
    </row>
    <row r="446" spans="2:10" x14ac:dyDescent="0.25">
      <c r="B446" s="14" t="s">
        <v>50</v>
      </c>
      <c r="C446" s="3">
        <v>346</v>
      </c>
      <c r="D446" s="2" t="s">
        <v>143</v>
      </c>
      <c r="E446" s="17" t="s">
        <v>144</v>
      </c>
      <c r="F446" s="4">
        <v>3927.83</v>
      </c>
      <c r="G446" s="14" t="s">
        <v>252</v>
      </c>
      <c r="H446" s="14" t="s">
        <v>304</v>
      </c>
      <c r="I446" s="15">
        <f t="shared" si="12"/>
        <v>-1</v>
      </c>
      <c r="J446" s="16">
        <f t="shared" si="13"/>
        <v>-3927.83</v>
      </c>
    </row>
    <row r="447" spans="2:10" x14ac:dyDescent="0.25">
      <c r="B447" s="14" t="s">
        <v>50</v>
      </c>
      <c r="C447" s="3">
        <v>347</v>
      </c>
      <c r="D447" s="2" t="s">
        <v>143</v>
      </c>
      <c r="E447" s="17" t="s">
        <v>144</v>
      </c>
      <c r="F447" s="4">
        <v>3838.08</v>
      </c>
      <c r="G447" s="14" t="s">
        <v>252</v>
      </c>
      <c r="H447" s="14" t="s">
        <v>304</v>
      </c>
      <c r="I447" s="15">
        <f t="shared" si="12"/>
        <v>-1</v>
      </c>
      <c r="J447" s="16">
        <f t="shared" si="13"/>
        <v>-3838.08</v>
      </c>
    </row>
    <row r="448" spans="2:10" x14ac:dyDescent="0.25">
      <c r="B448" s="14" t="s">
        <v>50</v>
      </c>
      <c r="C448" s="3">
        <v>348</v>
      </c>
      <c r="D448" s="2" t="s">
        <v>143</v>
      </c>
      <c r="E448" s="17" t="s">
        <v>144</v>
      </c>
      <c r="F448" s="4">
        <v>2686.89</v>
      </c>
      <c r="G448" s="14" t="s">
        <v>252</v>
      </c>
      <c r="H448" s="14" t="s">
        <v>304</v>
      </c>
      <c r="I448" s="15">
        <f t="shared" si="12"/>
        <v>-1</v>
      </c>
      <c r="J448" s="16">
        <f t="shared" si="13"/>
        <v>-2686.89</v>
      </c>
    </row>
    <row r="449" spans="2:10" x14ac:dyDescent="0.25">
      <c r="B449" s="14" t="s">
        <v>50</v>
      </c>
      <c r="C449" s="3">
        <v>349</v>
      </c>
      <c r="D449" s="2" t="s">
        <v>143</v>
      </c>
      <c r="E449" s="17" t="s">
        <v>144</v>
      </c>
      <c r="F449" s="4">
        <v>1894.88</v>
      </c>
      <c r="G449" s="14" t="s">
        <v>252</v>
      </c>
      <c r="H449" s="14" t="s">
        <v>304</v>
      </c>
      <c r="I449" s="15">
        <f t="shared" si="12"/>
        <v>-1</v>
      </c>
      <c r="J449" s="16">
        <f t="shared" si="13"/>
        <v>-1894.88</v>
      </c>
    </row>
    <row r="450" spans="2:10" x14ac:dyDescent="0.25">
      <c r="B450" s="14" t="s">
        <v>50</v>
      </c>
      <c r="C450" s="3">
        <v>350</v>
      </c>
      <c r="D450" s="2" t="s">
        <v>143</v>
      </c>
      <c r="E450" s="17" t="s">
        <v>144</v>
      </c>
      <c r="F450" s="4">
        <v>3380.59</v>
      </c>
      <c r="G450" s="14" t="s">
        <v>252</v>
      </c>
      <c r="H450" s="14" t="s">
        <v>304</v>
      </c>
      <c r="I450" s="15">
        <f t="shared" si="12"/>
        <v>-1</v>
      </c>
      <c r="J450" s="16">
        <f t="shared" si="13"/>
        <v>-3380.59</v>
      </c>
    </row>
    <row r="451" spans="2:10" x14ac:dyDescent="0.25">
      <c r="B451" s="14" t="s">
        <v>162</v>
      </c>
      <c r="C451" s="3">
        <v>5</v>
      </c>
      <c r="D451" s="2" t="s">
        <v>119</v>
      </c>
      <c r="E451" s="17" t="s">
        <v>116</v>
      </c>
      <c r="F451" s="4">
        <v>65</v>
      </c>
      <c r="G451" s="14" t="s">
        <v>252</v>
      </c>
      <c r="H451" s="14" t="s">
        <v>304</v>
      </c>
      <c r="I451" s="15">
        <f t="shared" si="12"/>
        <v>-1</v>
      </c>
      <c r="J451" s="16">
        <f t="shared" si="13"/>
        <v>-65</v>
      </c>
    </row>
    <row r="452" spans="2:10" x14ac:dyDescent="0.25">
      <c r="B452" s="14" t="s">
        <v>162</v>
      </c>
      <c r="C452" s="3">
        <v>662023</v>
      </c>
      <c r="D452" s="2" t="s">
        <v>142</v>
      </c>
      <c r="E452" s="17" t="s">
        <v>11</v>
      </c>
      <c r="F452" s="4">
        <v>22</v>
      </c>
      <c r="G452" s="14" t="s">
        <v>231</v>
      </c>
      <c r="H452" s="14" t="s">
        <v>304</v>
      </c>
      <c r="I452" s="15">
        <f t="shared" si="12"/>
        <v>29</v>
      </c>
      <c r="J452" s="16">
        <f t="shared" si="13"/>
        <v>638</v>
      </c>
    </row>
    <row r="453" spans="2:10" x14ac:dyDescent="0.25">
      <c r="B453" s="14" t="s">
        <v>86</v>
      </c>
      <c r="C453" s="3">
        <v>847</v>
      </c>
      <c r="D453" s="2" t="s">
        <v>148</v>
      </c>
      <c r="E453" s="17" t="s">
        <v>16</v>
      </c>
      <c r="F453" s="4">
        <v>780</v>
      </c>
      <c r="G453" s="14" t="s">
        <v>252</v>
      </c>
      <c r="H453" s="14" t="s">
        <v>304</v>
      </c>
      <c r="I453" s="15">
        <f t="shared" si="12"/>
        <v>-1</v>
      </c>
      <c r="J453" s="16">
        <f t="shared" si="13"/>
        <v>-780</v>
      </c>
    </row>
    <row r="454" spans="2:10" x14ac:dyDescent="0.25">
      <c r="B454" s="14" t="s">
        <v>197</v>
      </c>
      <c r="C454" s="3">
        <v>71</v>
      </c>
      <c r="D454" s="2" t="s">
        <v>100</v>
      </c>
      <c r="E454" s="17" t="s">
        <v>102</v>
      </c>
      <c r="F454" s="4">
        <v>780.62</v>
      </c>
      <c r="G454" s="14" t="s">
        <v>279</v>
      </c>
      <c r="H454" s="14" t="s">
        <v>304</v>
      </c>
      <c r="I454" s="15">
        <f t="shared" si="12"/>
        <v>19</v>
      </c>
      <c r="J454" s="16">
        <f t="shared" si="13"/>
        <v>14831.78</v>
      </c>
    </row>
    <row r="455" spans="2:10" x14ac:dyDescent="0.25">
      <c r="B455" s="14" t="s">
        <v>200</v>
      </c>
      <c r="C455" s="3">
        <v>103</v>
      </c>
      <c r="D455" s="2" t="s">
        <v>202</v>
      </c>
      <c r="E455" s="17" t="s">
        <v>152</v>
      </c>
      <c r="F455" s="4">
        <v>5850.05</v>
      </c>
      <c r="G455" s="14" t="s">
        <v>288</v>
      </c>
      <c r="H455" s="14" t="s">
        <v>304</v>
      </c>
      <c r="I455" s="15">
        <f t="shared" si="12"/>
        <v>13</v>
      </c>
      <c r="J455" s="16">
        <f t="shared" si="13"/>
        <v>76050.650000000009</v>
      </c>
    </row>
    <row r="456" spans="2:10" x14ac:dyDescent="0.25">
      <c r="B456" s="14" t="s">
        <v>250</v>
      </c>
      <c r="C456" s="3">
        <v>20</v>
      </c>
      <c r="D456" s="2" t="s">
        <v>308</v>
      </c>
      <c r="E456" s="17" t="s">
        <v>349</v>
      </c>
      <c r="F456" s="4">
        <v>15000</v>
      </c>
      <c r="G456" s="14" t="s">
        <v>307</v>
      </c>
      <c r="H456" s="14" t="s">
        <v>304</v>
      </c>
      <c r="I456" s="15">
        <f t="shared" si="12"/>
        <v>5</v>
      </c>
      <c r="J456" s="16">
        <f t="shared" si="13"/>
        <v>75000</v>
      </c>
    </row>
    <row r="457" spans="2:10" x14ac:dyDescent="0.25">
      <c r="B457" s="14" t="s">
        <v>225</v>
      </c>
      <c r="C457" s="3">
        <v>6690</v>
      </c>
      <c r="D457" s="2" t="s">
        <v>90</v>
      </c>
      <c r="E457" s="17" t="s">
        <v>96</v>
      </c>
      <c r="F457" s="4">
        <v>845</v>
      </c>
      <c r="G457" s="14" t="s">
        <v>252</v>
      </c>
      <c r="H457" s="14" t="s">
        <v>304</v>
      </c>
      <c r="I457" s="15">
        <f t="shared" ref="I457:I520" si="14">IF(OR(G457=0,H457=0),0,H457-G457)</f>
        <v>-1</v>
      </c>
      <c r="J457" s="16">
        <f t="shared" ref="J457:J520" si="15">F457*I457</f>
        <v>-845</v>
      </c>
    </row>
    <row r="458" spans="2:10" x14ac:dyDescent="0.25">
      <c r="B458" s="14" t="s">
        <v>225</v>
      </c>
      <c r="C458" s="3">
        <v>6781</v>
      </c>
      <c r="D458" s="2" t="s">
        <v>90</v>
      </c>
      <c r="E458" s="17" t="s">
        <v>96</v>
      </c>
      <c r="F458" s="4">
        <v>455</v>
      </c>
      <c r="G458" s="14" t="s">
        <v>252</v>
      </c>
      <c r="H458" s="14" t="s">
        <v>304</v>
      </c>
      <c r="I458" s="15">
        <f t="shared" si="14"/>
        <v>-1</v>
      </c>
      <c r="J458" s="16">
        <f t="shared" si="15"/>
        <v>-455</v>
      </c>
    </row>
    <row r="459" spans="2:10" x14ac:dyDescent="0.25">
      <c r="B459" s="14" t="s">
        <v>225</v>
      </c>
      <c r="C459" s="3">
        <v>6774</v>
      </c>
      <c r="D459" s="2" t="s">
        <v>90</v>
      </c>
      <c r="E459" s="17" t="s">
        <v>96</v>
      </c>
      <c r="F459" s="4">
        <v>340</v>
      </c>
      <c r="G459" s="14" t="s">
        <v>252</v>
      </c>
      <c r="H459" s="14" t="s">
        <v>304</v>
      </c>
      <c r="I459" s="15">
        <f t="shared" si="14"/>
        <v>-1</v>
      </c>
      <c r="J459" s="16">
        <f t="shared" si="15"/>
        <v>-340</v>
      </c>
    </row>
    <row r="460" spans="2:10" x14ac:dyDescent="0.25">
      <c r="B460" s="14" t="s">
        <v>225</v>
      </c>
      <c r="C460" s="3">
        <v>6778</v>
      </c>
      <c r="D460" s="2" t="s">
        <v>90</v>
      </c>
      <c r="E460" s="17" t="s">
        <v>96</v>
      </c>
      <c r="F460" s="4">
        <v>345</v>
      </c>
      <c r="G460" s="14" t="s">
        <v>252</v>
      </c>
      <c r="H460" s="14" t="s">
        <v>304</v>
      </c>
      <c r="I460" s="15">
        <f t="shared" si="14"/>
        <v>-1</v>
      </c>
      <c r="J460" s="16">
        <f t="shared" si="15"/>
        <v>-345</v>
      </c>
    </row>
    <row r="461" spans="2:10" x14ac:dyDescent="0.25">
      <c r="B461" s="14" t="s">
        <v>225</v>
      </c>
      <c r="C461" s="3">
        <v>6782</v>
      </c>
      <c r="D461" s="2" t="s">
        <v>90</v>
      </c>
      <c r="E461" s="17" t="s">
        <v>96</v>
      </c>
      <c r="F461" s="4">
        <v>455</v>
      </c>
      <c r="G461" s="14" t="s">
        <v>252</v>
      </c>
      <c r="H461" s="14" t="s">
        <v>304</v>
      </c>
      <c r="I461" s="15">
        <f t="shared" si="14"/>
        <v>-1</v>
      </c>
      <c r="J461" s="16">
        <f t="shared" si="15"/>
        <v>-455</v>
      </c>
    </row>
    <row r="462" spans="2:10" x14ac:dyDescent="0.25">
      <c r="B462" s="14" t="s">
        <v>225</v>
      </c>
      <c r="C462" s="3">
        <v>9</v>
      </c>
      <c r="D462" s="2" t="s">
        <v>104</v>
      </c>
      <c r="E462" s="17" t="s">
        <v>355</v>
      </c>
      <c r="F462" s="4">
        <v>4200</v>
      </c>
      <c r="G462" s="14" t="s">
        <v>252</v>
      </c>
      <c r="H462" s="14" t="s">
        <v>304</v>
      </c>
      <c r="I462" s="15">
        <f t="shared" si="14"/>
        <v>-1</v>
      </c>
      <c r="J462" s="16">
        <f t="shared" si="15"/>
        <v>-4200</v>
      </c>
    </row>
    <row r="463" spans="2:10" x14ac:dyDescent="0.25">
      <c r="B463" s="14" t="s">
        <v>200</v>
      </c>
      <c r="C463" s="3">
        <v>46520</v>
      </c>
      <c r="D463" s="2" t="s">
        <v>111</v>
      </c>
      <c r="E463" s="17" t="s">
        <v>112</v>
      </c>
      <c r="F463" s="4">
        <v>7151.2</v>
      </c>
      <c r="G463" s="14" t="s">
        <v>288</v>
      </c>
      <c r="H463" s="14" t="s">
        <v>304</v>
      </c>
      <c r="I463" s="15">
        <f t="shared" si="14"/>
        <v>13</v>
      </c>
      <c r="J463" s="16">
        <f t="shared" si="15"/>
        <v>92965.599999999991</v>
      </c>
    </row>
    <row r="464" spans="2:10" x14ac:dyDescent="0.25">
      <c r="B464" s="14" t="s">
        <v>200</v>
      </c>
      <c r="C464" s="3">
        <v>46521</v>
      </c>
      <c r="D464" s="2" t="s">
        <v>111</v>
      </c>
      <c r="E464" s="17" t="s">
        <v>112</v>
      </c>
      <c r="F464" s="4">
        <v>1149.5999999999999</v>
      </c>
      <c r="G464" s="14" t="s">
        <v>288</v>
      </c>
      <c r="H464" s="14" t="s">
        <v>304</v>
      </c>
      <c r="I464" s="15">
        <f t="shared" si="14"/>
        <v>13</v>
      </c>
      <c r="J464" s="16">
        <f t="shared" si="15"/>
        <v>14944.8</v>
      </c>
    </row>
    <row r="465" spans="2:10" x14ac:dyDescent="0.25">
      <c r="B465" s="14" t="s">
        <v>200</v>
      </c>
      <c r="C465" s="3">
        <v>46519</v>
      </c>
      <c r="D465" s="2" t="s">
        <v>111</v>
      </c>
      <c r="E465" s="17" t="s">
        <v>112</v>
      </c>
      <c r="F465" s="4">
        <v>12017.6</v>
      </c>
      <c r="G465" s="14" t="s">
        <v>309</v>
      </c>
      <c r="H465" s="14" t="s">
        <v>304</v>
      </c>
      <c r="I465" s="15">
        <f t="shared" si="14"/>
        <v>10</v>
      </c>
      <c r="J465" s="16">
        <f t="shared" si="15"/>
        <v>120176</v>
      </c>
    </row>
    <row r="466" spans="2:10" x14ac:dyDescent="0.25">
      <c r="B466" s="14" t="s">
        <v>200</v>
      </c>
      <c r="C466" s="3">
        <v>46522</v>
      </c>
      <c r="D466" s="2" t="s">
        <v>111</v>
      </c>
      <c r="E466" s="17" t="s">
        <v>112</v>
      </c>
      <c r="F466" s="4">
        <v>443.2</v>
      </c>
      <c r="G466" s="14" t="s">
        <v>309</v>
      </c>
      <c r="H466" s="14" t="s">
        <v>304</v>
      </c>
      <c r="I466" s="15">
        <f t="shared" si="14"/>
        <v>10</v>
      </c>
      <c r="J466" s="16">
        <f t="shared" si="15"/>
        <v>4432</v>
      </c>
    </row>
    <row r="467" spans="2:10" x14ac:dyDescent="0.25">
      <c r="B467" s="14" t="s">
        <v>200</v>
      </c>
      <c r="C467" s="3">
        <v>46523</v>
      </c>
      <c r="D467" s="2" t="s">
        <v>111</v>
      </c>
      <c r="E467" s="17" t="s">
        <v>112</v>
      </c>
      <c r="F467" s="4">
        <v>1276.8</v>
      </c>
      <c r="G467" s="14" t="s">
        <v>309</v>
      </c>
      <c r="H467" s="14" t="s">
        <v>304</v>
      </c>
      <c r="I467" s="15">
        <f t="shared" si="14"/>
        <v>10</v>
      </c>
      <c r="J467" s="16">
        <f t="shared" si="15"/>
        <v>12768</v>
      </c>
    </row>
    <row r="468" spans="2:10" x14ac:dyDescent="0.25">
      <c r="B468" s="14" t="s">
        <v>200</v>
      </c>
      <c r="C468" s="3">
        <v>46524</v>
      </c>
      <c r="D468" s="2" t="s">
        <v>111</v>
      </c>
      <c r="E468" s="17" t="s">
        <v>112</v>
      </c>
      <c r="F468" s="4">
        <v>624.79999999999995</v>
      </c>
      <c r="G468" s="14" t="s">
        <v>309</v>
      </c>
      <c r="H468" s="14" t="s">
        <v>304</v>
      </c>
      <c r="I468" s="15">
        <f t="shared" si="14"/>
        <v>10</v>
      </c>
      <c r="J468" s="16">
        <f t="shared" si="15"/>
        <v>6248</v>
      </c>
    </row>
    <row r="469" spans="2:10" x14ac:dyDescent="0.25">
      <c r="B469" s="14" t="s">
        <v>203</v>
      </c>
      <c r="C469" s="3">
        <v>46542</v>
      </c>
      <c r="D469" s="2" t="s">
        <v>111</v>
      </c>
      <c r="E469" s="17" t="s">
        <v>112</v>
      </c>
      <c r="F469" s="4">
        <v>6788.8</v>
      </c>
      <c r="G469" s="14" t="s">
        <v>300</v>
      </c>
      <c r="H469" s="14" t="s">
        <v>304</v>
      </c>
      <c r="I469" s="15">
        <f t="shared" si="14"/>
        <v>7</v>
      </c>
      <c r="J469" s="16">
        <f t="shared" si="15"/>
        <v>47521.599999999999</v>
      </c>
    </row>
    <row r="470" spans="2:10" x14ac:dyDescent="0.25">
      <c r="B470" s="14" t="s">
        <v>280</v>
      </c>
      <c r="C470" s="3">
        <v>86</v>
      </c>
      <c r="D470" s="2" t="s">
        <v>149</v>
      </c>
      <c r="E470" s="17" t="s">
        <v>150</v>
      </c>
      <c r="F470" s="4">
        <v>127.3</v>
      </c>
      <c r="G470" s="14" t="s">
        <v>252</v>
      </c>
      <c r="H470" s="14" t="s">
        <v>304</v>
      </c>
      <c r="I470" s="15">
        <f t="shared" si="14"/>
        <v>-1</v>
      </c>
      <c r="J470" s="16">
        <f t="shared" si="15"/>
        <v>-127.3</v>
      </c>
    </row>
    <row r="471" spans="2:10" x14ac:dyDescent="0.25">
      <c r="B471" s="14" t="s">
        <v>250</v>
      </c>
      <c r="C471" s="3">
        <v>551</v>
      </c>
      <c r="D471" s="2" t="s">
        <v>310</v>
      </c>
      <c r="E471" s="17" t="s">
        <v>150</v>
      </c>
      <c r="F471" s="4">
        <v>140</v>
      </c>
      <c r="G471" s="14" t="s">
        <v>252</v>
      </c>
      <c r="H471" s="14" t="s">
        <v>304</v>
      </c>
      <c r="I471" s="15">
        <f t="shared" si="14"/>
        <v>-1</v>
      </c>
      <c r="J471" s="16">
        <f t="shared" si="15"/>
        <v>-140</v>
      </c>
    </row>
    <row r="472" spans="2:10" x14ac:dyDescent="0.25">
      <c r="B472" s="14" t="s">
        <v>203</v>
      </c>
      <c r="C472" s="3">
        <v>260620</v>
      </c>
      <c r="D472" s="2" t="s">
        <v>88</v>
      </c>
      <c r="E472" s="17" t="s">
        <v>61</v>
      </c>
      <c r="F472" s="4">
        <v>6353.74</v>
      </c>
      <c r="G472" s="14" t="s">
        <v>288</v>
      </c>
      <c r="H472" s="14" t="s">
        <v>304</v>
      </c>
      <c r="I472" s="15">
        <f t="shared" si="14"/>
        <v>13</v>
      </c>
      <c r="J472" s="16">
        <f t="shared" si="15"/>
        <v>82598.62</v>
      </c>
    </row>
    <row r="473" spans="2:10" x14ac:dyDescent="0.25">
      <c r="B473" s="14" t="s">
        <v>280</v>
      </c>
      <c r="C473" s="3">
        <v>261779</v>
      </c>
      <c r="D473" s="2" t="s">
        <v>88</v>
      </c>
      <c r="E473" s="17" t="s">
        <v>61</v>
      </c>
      <c r="F473" s="4">
        <v>6525.23</v>
      </c>
      <c r="G473" s="14" t="s">
        <v>311</v>
      </c>
      <c r="H473" s="14" t="s">
        <v>304</v>
      </c>
      <c r="I473" s="15">
        <f t="shared" si="14"/>
        <v>11</v>
      </c>
      <c r="J473" s="16">
        <f t="shared" si="15"/>
        <v>71777.53</v>
      </c>
    </row>
    <row r="474" spans="2:10" x14ac:dyDescent="0.25">
      <c r="B474" s="14" t="s">
        <v>229</v>
      </c>
      <c r="C474" s="3">
        <v>263423</v>
      </c>
      <c r="D474" s="2" t="s">
        <v>88</v>
      </c>
      <c r="E474" s="17" t="s">
        <v>61</v>
      </c>
      <c r="F474" s="4">
        <v>6600.54</v>
      </c>
      <c r="G474" s="14" t="s">
        <v>301</v>
      </c>
      <c r="H474" s="14" t="s">
        <v>304</v>
      </c>
      <c r="I474" s="15">
        <f t="shared" si="14"/>
        <v>6</v>
      </c>
      <c r="J474" s="16">
        <f t="shared" si="15"/>
        <v>39603.24</v>
      </c>
    </row>
    <row r="475" spans="2:10" x14ac:dyDescent="0.25">
      <c r="B475" s="14" t="s">
        <v>232</v>
      </c>
      <c r="C475" s="3">
        <v>266177</v>
      </c>
      <c r="D475" s="2" t="s">
        <v>88</v>
      </c>
      <c r="E475" s="17" t="s">
        <v>61</v>
      </c>
      <c r="F475" s="4">
        <v>6588.97</v>
      </c>
      <c r="G475" s="14" t="s">
        <v>304</v>
      </c>
      <c r="H475" s="14" t="s">
        <v>304</v>
      </c>
      <c r="I475" s="15">
        <f t="shared" si="14"/>
        <v>0</v>
      </c>
      <c r="J475" s="16">
        <f t="shared" si="15"/>
        <v>0</v>
      </c>
    </row>
    <row r="476" spans="2:10" x14ac:dyDescent="0.25">
      <c r="B476" s="14" t="s">
        <v>227</v>
      </c>
      <c r="C476" s="3">
        <v>1359</v>
      </c>
      <c r="D476" s="2" t="s">
        <v>210</v>
      </c>
      <c r="E476" s="17" t="s">
        <v>16</v>
      </c>
      <c r="F476" s="4">
        <v>323.07</v>
      </c>
      <c r="G476" s="14" t="s">
        <v>252</v>
      </c>
      <c r="H476" s="14" t="s">
        <v>304</v>
      </c>
      <c r="I476" s="15">
        <f t="shared" si="14"/>
        <v>-1</v>
      </c>
      <c r="J476" s="16">
        <f t="shared" si="15"/>
        <v>-323.07</v>
      </c>
    </row>
    <row r="477" spans="2:10" x14ac:dyDescent="0.25">
      <c r="B477" s="14" t="s">
        <v>227</v>
      </c>
      <c r="C477" s="3">
        <v>1361</v>
      </c>
      <c r="D477" s="2" t="s">
        <v>210</v>
      </c>
      <c r="E477" s="17" t="s">
        <v>16</v>
      </c>
      <c r="F477" s="4">
        <v>10004.67</v>
      </c>
      <c r="G477" s="14" t="s">
        <v>252</v>
      </c>
      <c r="H477" s="14" t="s">
        <v>304</v>
      </c>
      <c r="I477" s="15">
        <f t="shared" si="14"/>
        <v>-1</v>
      </c>
      <c r="J477" s="16">
        <f t="shared" si="15"/>
        <v>-10004.67</v>
      </c>
    </row>
    <row r="478" spans="2:10" x14ac:dyDescent="0.25">
      <c r="B478" s="14" t="s">
        <v>240</v>
      </c>
      <c r="C478" s="3">
        <v>21</v>
      </c>
      <c r="D478" s="2" t="s">
        <v>308</v>
      </c>
      <c r="E478" s="17" t="s">
        <v>126</v>
      </c>
      <c r="F478" s="4">
        <v>250</v>
      </c>
      <c r="G478" s="14" t="s">
        <v>312</v>
      </c>
      <c r="H478" s="14" t="s">
        <v>304</v>
      </c>
      <c r="I478" s="15">
        <f t="shared" si="14"/>
        <v>4</v>
      </c>
      <c r="J478" s="16">
        <f t="shared" si="15"/>
        <v>1000</v>
      </c>
    </row>
    <row r="479" spans="2:10" x14ac:dyDescent="0.25">
      <c r="B479" s="14" t="s">
        <v>231</v>
      </c>
      <c r="C479" s="3">
        <v>23</v>
      </c>
      <c r="D479" s="2" t="s">
        <v>159</v>
      </c>
      <c r="E479" s="17" t="s">
        <v>160</v>
      </c>
      <c r="F479" s="4">
        <v>796</v>
      </c>
      <c r="G479" s="14" t="s">
        <v>252</v>
      </c>
      <c r="H479" s="14" t="s">
        <v>304</v>
      </c>
      <c r="I479" s="15">
        <f t="shared" si="14"/>
        <v>-1</v>
      </c>
      <c r="J479" s="16">
        <f t="shared" si="15"/>
        <v>-796</v>
      </c>
    </row>
    <row r="480" spans="2:10" x14ac:dyDescent="0.25">
      <c r="B480" s="14" t="s">
        <v>231</v>
      </c>
      <c r="C480" s="3">
        <v>24</v>
      </c>
      <c r="D480" s="2" t="s">
        <v>159</v>
      </c>
      <c r="E480" s="17" t="s">
        <v>273</v>
      </c>
      <c r="F480" s="4">
        <v>250</v>
      </c>
      <c r="G480" s="14" t="s">
        <v>252</v>
      </c>
      <c r="H480" s="14" t="s">
        <v>304</v>
      </c>
      <c r="I480" s="15">
        <f t="shared" si="14"/>
        <v>-1</v>
      </c>
      <c r="J480" s="16">
        <f t="shared" si="15"/>
        <v>-250</v>
      </c>
    </row>
    <row r="481" spans="2:10" x14ac:dyDescent="0.25">
      <c r="B481" s="14" t="s">
        <v>232</v>
      </c>
      <c r="C481" s="3">
        <v>445</v>
      </c>
      <c r="D481" s="2" t="s">
        <v>212</v>
      </c>
      <c r="E481" s="17" t="s">
        <v>98</v>
      </c>
      <c r="F481" s="4">
        <v>7800</v>
      </c>
      <c r="G481" s="14" t="s">
        <v>252</v>
      </c>
      <c r="H481" s="14" t="s">
        <v>304</v>
      </c>
      <c r="I481" s="15">
        <f t="shared" si="14"/>
        <v>-1</v>
      </c>
      <c r="J481" s="16">
        <f t="shared" si="15"/>
        <v>-7800</v>
      </c>
    </row>
    <row r="482" spans="2:10" x14ac:dyDescent="0.25">
      <c r="B482" s="14" t="s">
        <v>232</v>
      </c>
      <c r="C482" s="3">
        <v>446</v>
      </c>
      <c r="D482" s="2" t="s">
        <v>212</v>
      </c>
      <c r="E482" s="17" t="s">
        <v>98</v>
      </c>
      <c r="F482" s="4">
        <v>4980</v>
      </c>
      <c r="G482" s="14" t="s">
        <v>252</v>
      </c>
      <c r="H482" s="14" t="s">
        <v>304</v>
      </c>
      <c r="I482" s="15">
        <f t="shared" si="14"/>
        <v>-1</v>
      </c>
      <c r="J482" s="16">
        <f t="shared" si="15"/>
        <v>-4980</v>
      </c>
    </row>
    <row r="483" spans="2:10" x14ac:dyDescent="0.25">
      <c r="B483" s="14" t="s">
        <v>89</v>
      </c>
      <c r="C483" s="3">
        <v>28</v>
      </c>
      <c r="D483" s="2" t="s">
        <v>151</v>
      </c>
      <c r="E483" s="17" t="s">
        <v>152</v>
      </c>
      <c r="F483" s="4">
        <v>4900</v>
      </c>
      <c r="G483" s="14" t="s">
        <v>297</v>
      </c>
      <c r="H483" s="14" t="s">
        <v>304</v>
      </c>
      <c r="I483" s="15">
        <f t="shared" si="14"/>
        <v>12</v>
      </c>
      <c r="J483" s="16">
        <f t="shared" si="15"/>
        <v>58800</v>
      </c>
    </row>
    <row r="484" spans="2:10" x14ac:dyDescent="0.25">
      <c r="B484" s="14" t="s">
        <v>89</v>
      </c>
      <c r="C484" s="3">
        <v>110701</v>
      </c>
      <c r="D484" s="2" t="s">
        <v>313</v>
      </c>
      <c r="E484" s="17" t="s">
        <v>61</v>
      </c>
      <c r="F484" s="4">
        <v>760</v>
      </c>
      <c r="G484" s="14" t="s">
        <v>311</v>
      </c>
      <c r="H484" s="14" t="s">
        <v>304</v>
      </c>
      <c r="I484" s="15">
        <f t="shared" si="14"/>
        <v>11</v>
      </c>
      <c r="J484" s="16">
        <f t="shared" si="15"/>
        <v>8360</v>
      </c>
    </row>
    <row r="485" spans="2:10" x14ac:dyDescent="0.25">
      <c r="B485" s="14" t="s">
        <v>229</v>
      </c>
      <c r="C485" s="3">
        <v>31</v>
      </c>
      <c r="D485" s="2" t="s">
        <v>314</v>
      </c>
      <c r="E485" s="17" t="s">
        <v>347</v>
      </c>
      <c r="F485" s="4">
        <v>2080</v>
      </c>
      <c r="G485" s="14" t="s">
        <v>307</v>
      </c>
      <c r="H485" s="14" t="s">
        <v>304</v>
      </c>
      <c r="I485" s="15">
        <f t="shared" si="14"/>
        <v>5</v>
      </c>
      <c r="J485" s="16">
        <f t="shared" si="15"/>
        <v>10400</v>
      </c>
    </row>
    <row r="486" spans="2:10" x14ac:dyDescent="0.25">
      <c r="B486" s="14" t="s">
        <v>232</v>
      </c>
      <c r="C486" s="3">
        <v>37</v>
      </c>
      <c r="D486" s="2" t="s">
        <v>314</v>
      </c>
      <c r="E486" s="17" t="s">
        <v>347</v>
      </c>
      <c r="F486" s="4">
        <v>6240</v>
      </c>
      <c r="G486" s="14" t="s">
        <v>252</v>
      </c>
      <c r="H486" s="14" t="s">
        <v>304</v>
      </c>
      <c r="I486" s="15">
        <f t="shared" si="14"/>
        <v>-1</v>
      </c>
      <c r="J486" s="16">
        <f t="shared" si="15"/>
        <v>-6240</v>
      </c>
    </row>
    <row r="487" spans="2:10" x14ac:dyDescent="0.25">
      <c r="B487" s="14" t="s">
        <v>231</v>
      </c>
      <c r="C487" s="3">
        <v>1452</v>
      </c>
      <c r="D487" s="2" t="s">
        <v>95</v>
      </c>
      <c r="E487" s="17" t="s">
        <v>315</v>
      </c>
      <c r="F487" s="4">
        <v>350</v>
      </c>
      <c r="G487" s="14" t="s">
        <v>252</v>
      </c>
      <c r="H487" s="14" t="s">
        <v>304</v>
      </c>
      <c r="I487" s="15">
        <f t="shared" si="14"/>
        <v>-1</v>
      </c>
      <c r="J487" s="16">
        <f t="shared" si="15"/>
        <v>-350</v>
      </c>
    </row>
    <row r="488" spans="2:10" x14ac:dyDescent="0.25">
      <c r="B488" s="14" t="s">
        <v>231</v>
      </c>
      <c r="C488" s="3">
        <v>21138</v>
      </c>
      <c r="D488" s="2" t="s">
        <v>167</v>
      </c>
      <c r="E488" s="17" t="s">
        <v>144</v>
      </c>
      <c r="F488" s="4">
        <v>128.04</v>
      </c>
      <c r="G488" s="14" t="s">
        <v>252</v>
      </c>
      <c r="H488" s="14" t="s">
        <v>304</v>
      </c>
      <c r="I488" s="15">
        <f t="shared" si="14"/>
        <v>-1</v>
      </c>
      <c r="J488" s="16">
        <f t="shared" si="15"/>
        <v>-128.04</v>
      </c>
    </row>
    <row r="489" spans="2:10" x14ac:dyDescent="0.25">
      <c r="B489" s="14" t="s">
        <v>231</v>
      </c>
      <c r="C489" s="3">
        <v>21147</v>
      </c>
      <c r="D489" s="2" t="s">
        <v>167</v>
      </c>
      <c r="E489" s="17" t="s">
        <v>144</v>
      </c>
      <c r="F489" s="4">
        <v>3048.49</v>
      </c>
      <c r="G489" s="14" t="s">
        <v>252</v>
      </c>
      <c r="H489" s="14" t="s">
        <v>304</v>
      </c>
      <c r="I489" s="15">
        <f t="shared" si="14"/>
        <v>-1</v>
      </c>
      <c r="J489" s="16">
        <f t="shared" si="15"/>
        <v>-3048.49</v>
      </c>
    </row>
    <row r="490" spans="2:10" x14ac:dyDescent="0.25">
      <c r="B490" s="14" t="s">
        <v>240</v>
      </c>
      <c r="C490" s="3">
        <v>66</v>
      </c>
      <c r="D490" s="2" t="s">
        <v>316</v>
      </c>
      <c r="E490" s="2" t="s">
        <v>353</v>
      </c>
      <c r="F490" s="4">
        <v>5762.5</v>
      </c>
      <c r="G490" s="14" t="s">
        <v>317</v>
      </c>
      <c r="H490" s="14" t="s">
        <v>304</v>
      </c>
      <c r="I490" s="15">
        <f t="shared" si="14"/>
        <v>3</v>
      </c>
      <c r="J490" s="16">
        <f t="shared" si="15"/>
        <v>17287.5</v>
      </c>
    </row>
    <row r="491" spans="2:10" x14ac:dyDescent="0.25">
      <c r="B491" s="14" t="s">
        <v>230</v>
      </c>
      <c r="C491" s="3">
        <v>18023</v>
      </c>
      <c r="D491" s="2" t="s">
        <v>318</v>
      </c>
      <c r="E491" s="17" t="s">
        <v>319</v>
      </c>
      <c r="F491" s="4">
        <v>10044</v>
      </c>
      <c r="G491" s="14" t="s">
        <v>252</v>
      </c>
      <c r="H491" s="14" t="s">
        <v>304</v>
      </c>
      <c r="I491" s="15">
        <f t="shared" si="14"/>
        <v>-1</v>
      </c>
      <c r="J491" s="16">
        <f t="shared" si="15"/>
        <v>-10044</v>
      </c>
    </row>
    <row r="492" spans="2:10" x14ac:dyDescent="0.25">
      <c r="B492" s="14" t="s">
        <v>230</v>
      </c>
      <c r="C492" s="3">
        <v>18023</v>
      </c>
      <c r="D492" s="2" t="s">
        <v>318</v>
      </c>
      <c r="E492" s="17" t="s">
        <v>319</v>
      </c>
      <c r="F492" s="4">
        <v>7533</v>
      </c>
      <c r="G492" s="14" t="s">
        <v>277</v>
      </c>
      <c r="H492" s="14" t="s">
        <v>304</v>
      </c>
      <c r="I492" s="15">
        <f t="shared" si="14"/>
        <v>24</v>
      </c>
      <c r="J492" s="16">
        <f t="shared" si="15"/>
        <v>180792</v>
      </c>
    </row>
    <row r="493" spans="2:10" x14ac:dyDescent="0.25">
      <c r="B493" s="14" t="s">
        <v>231</v>
      </c>
      <c r="C493" s="3">
        <v>50</v>
      </c>
      <c r="D493" s="2" t="s">
        <v>207</v>
      </c>
      <c r="E493" s="17" t="s">
        <v>96</v>
      </c>
      <c r="F493" s="4">
        <v>3401.66</v>
      </c>
      <c r="G493" s="14" t="s">
        <v>252</v>
      </c>
      <c r="H493" s="14" t="s">
        <v>304</v>
      </c>
      <c r="I493" s="15">
        <f t="shared" si="14"/>
        <v>-1</v>
      </c>
      <c r="J493" s="16">
        <f t="shared" si="15"/>
        <v>-3401.66</v>
      </c>
    </row>
    <row r="494" spans="2:10" x14ac:dyDescent="0.25">
      <c r="B494" s="14" t="s">
        <v>231</v>
      </c>
      <c r="C494" s="3">
        <v>22</v>
      </c>
      <c r="D494" s="2" t="s">
        <v>159</v>
      </c>
      <c r="E494" s="17" t="s">
        <v>160</v>
      </c>
      <c r="F494" s="4">
        <v>796</v>
      </c>
      <c r="G494" s="14" t="s">
        <v>252</v>
      </c>
      <c r="H494" s="14" t="s">
        <v>304</v>
      </c>
      <c r="I494" s="15">
        <f t="shared" si="14"/>
        <v>-1</v>
      </c>
      <c r="J494" s="16">
        <f t="shared" si="15"/>
        <v>-796</v>
      </c>
    </row>
    <row r="495" spans="2:10" x14ac:dyDescent="0.25">
      <c r="B495" s="14" t="s">
        <v>231</v>
      </c>
      <c r="C495" s="3">
        <v>21</v>
      </c>
      <c r="D495" s="2" t="s">
        <v>159</v>
      </c>
      <c r="E495" s="17" t="s">
        <v>160</v>
      </c>
      <c r="F495" s="4">
        <v>1094.5</v>
      </c>
      <c r="G495" s="14" t="s">
        <v>252</v>
      </c>
      <c r="H495" s="14" t="s">
        <v>304</v>
      </c>
      <c r="I495" s="15">
        <f t="shared" si="14"/>
        <v>-1</v>
      </c>
      <c r="J495" s="16">
        <f t="shared" si="15"/>
        <v>-1094.5</v>
      </c>
    </row>
    <row r="496" spans="2:10" x14ac:dyDescent="0.25">
      <c r="B496" s="14" t="s">
        <v>231</v>
      </c>
      <c r="C496" s="3">
        <v>20</v>
      </c>
      <c r="D496" s="2" t="s">
        <v>159</v>
      </c>
      <c r="E496" s="17" t="s">
        <v>160</v>
      </c>
      <c r="F496" s="4">
        <v>3532.25</v>
      </c>
      <c r="G496" s="14" t="s">
        <v>252</v>
      </c>
      <c r="H496" s="14" t="s">
        <v>304</v>
      </c>
      <c r="I496" s="15">
        <f t="shared" si="14"/>
        <v>-1</v>
      </c>
      <c r="J496" s="16">
        <f t="shared" si="15"/>
        <v>-3532.25</v>
      </c>
    </row>
    <row r="497" spans="2:10" x14ac:dyDescent="0.25">
      <c r="B497" s="14" t="s">
        <v>231</v>
      </c>
      <c r="C497" s="3">
        <v>117</v>
      </c>
      <c r="D497" s="2" t="s">
        <v>172</v>
      </c>
      <c r="E497" s="17" t="s">
        <v>173</v>
      </c>
      <c r="F497" s="4">
        <v>10336.69</v>
      </c>
      <c r="G497" s="14" t="s">
        <v>252</v>
      </c>
      <c r="H497" s="14" t="s">
        <v>304</v>
      </c>
      <c r="I497" s="15">
        <f t="shared" si="14"/>
        <v>-1</v>
      </c>
      <c r="J497" s="16">
        <f t="shared" si="15"/>
        <v>-10336.69</v>
      </c>
    </row>
    <row r="498" spans="2:10" x14ac:dyDescent="0.25">
      <c r="B498" s="14" t="s">
        <v>231</v>
      </c>
      <c r="C498" s="3">
        <v>533</v>
      </c>
      <c r="D498" s="2" t="s">
        <v>49</v>
      </c>
      <c r="E498" s="17" t="s">
        <v>51</v>
      </c>
      <c r="F498" s="4">
        <v>171113.36</v>
      </c>
      <c r="G498" s="14" t="s">
        <v>252</v>
      </c>
      <c r="H498" s="14" t="s">
        <v>304</v>
      </c>
      <c r="I498" s="15">
        <f t="shared" si="14"/>
        <v>-1</v>
      </c>
      <c r="J498" s="16">
        <f t="shared" si="15"/>
        <v>-171113.36</v>
      </c>
    </row>
    <row r="499" spans="2:10" x14ac:dyDescent="0.25">
      <c r="B499" s="14" t="s">
        <v>231</v>
      </c>
      <c r="C499" s="3">
        <v>1489</v>
      </c>
      <c r="D499" s="2" t="s">
        <v>174</v>
      </c>
      <c r="E499" s="17" t="s">
        <v>175</v>
      </c>
      <c r="F499" s="4">
        <v>62016.74</v>
      </c>
      <c r="G499" s="14" t="s">
        <v>304</v>
      </c>
      <c r="H499" s="14" t="s">
        <v>304</v>
      </c>
      <c r="I499" s="15">
        <f t="shared" si="14"/>
        <v>0</v>
      </c>
      <c r="J499" s="16">
        <f t="shared" si="15"/>
        <v>0</v>
      </c>
    </row>
    <row r="500" spans="2:10" x14ac:dyDescent="0.25">
      <c r="B500" s="14" t="s">
        <v>231</v>
      </c>
      <c r="C500" s="3">
        <v>1441</v>
      </c>
      <c r="D500" s="2" t="s">
        <v>147</v>
      </c>
      <c r="E500" s="17" t="s">
        <v>116</v>
      </c>
      <c r="F500" s="4">
        <v>640</v>
      </c>
      <c r="G500" s="14" t="s">
        <v>252</v>
      </c>
      <c r="H500" s="14" t="s">
        <v>304</v>
      </c>
      <c r="I500" s="15">
        <f t="shared" si="14"/>
        <v>-1</v>
      </c>
      <c r="J500" s="16">
        <f t="shared" si="15"/>
        <v>-640</v>
      </c>
    </row>
    <row r="501" spans="2:10" x14ac:dyDescent="0.25">
      <c r="B501" s="14" t="s">
        <v>231</v>
      </c>
      <c r="C501" s="3">
        <v>1415</v>
      </c>
      <c r="D501" s="2" t="s">
        <v>147</v>
      </c>
      <c r="E501" s="17" t="s">
        <v>51</v>
      </c>
      <c r="F501" s="4">
        <v>142217.39000000001</v>
      </c>
      <c r="G501" s="14" t="s">
        <v>252</v>
      </c>
      <c r="H501" s="14" t="s">
        <v>304</v>
      </c>
      <c r="I501" s="15">
        <f t="shared" si="14"/>
        <v>-1</v>
      </c>
      <c r="J501" s="16">
        <f t="shared" si="15"/>
        <v>-142217.39000000001</v>
      </c>
    </row>
    <row r="502" spans="2:10" x14ac:dyDescent="0.25">
      <c r="B502" s="14" t="s">
        <v>231</v>
      </c>
      <c r="C502" s="3">
        <v>152</v>
      </c>
      <c r="D502" s="2" t="s">
        <v>176</v>
      </c>
      <c r="E502" s="17" t="s">
        <v>61</v>
      </c>
      <c r="F502" s="4">
        <v>3949.93</v>
      </c>
      <c r="G502" s="14" t="s">
        <v>252</v>
      </c>
      <c r="H502" s="14" t="s">
        <v>304</v>
      </c>
      <c r="I502" s="15">
        <f t="shared" si="14"/>
        <v>-1</v>
      </c>
      <c r="J502" s="16">
        <f t="shared" si="15"/>
        <v>-3949.93</v>
      </c>
    </row>
    <row r="503" spans="2:10" x14ac:dyDescent="0.25">
      <c r="B503" s="14" t="s">
        <v>288</v>
      </c>
      <c r="C503" s="3">
        <v>546830</v>
      </c>
      <c r="D503" s="2" t="s">
        <v>45</v>
      </c>
      <c r="E503" s="17" t="s">
        <v>47</v>
      </c>
      <c r="F503" s="4">
        <v>2926</v>
      </c>
      <c r="G503" s="14" t="s">
        <v>285</v>
      </c>
      <c r="H503" s="14" t="s">
        <v>304</v>
      </c>
      <c r="I503" s="15">
        <f t="shared" si="14"/>
        <v>17</v>
      </c>
      <c r="J503" s="16">
        <f t="shared" si="15"/>
        <v>49742</v>
      </c>
    </row>
    <row r="504" spans="2:10" x14ac:dyDescent="0.25">
      <c r="B504" s="14" t="s">
        <v>231</v>
      </c>
      <c r="C504" s="3">
        <v>192023</v>
      </c>
      <c r="D504" s="2" t="s">
        <v>208</v>
      </c>
      <c r="E504" s="17" t="s">
        <v>209</v>
      </c>
      <c r="F504" s="4">
        <v>768.6</v>
      </c>
      <c r="G504" s="14" t="s">
        <v>252</v>
      </c>
      <c r="H504" s="14" t="s">
        <v>304</v>
      </c>
      <c r="I504" s="15">
        <f t="shared" si="14"/>
        <v>-1</v>
      </c>
      <c r="J504" s="16">
        <f t="shared" si="15"/>
        <v>-768.6</v>
      </c>
    </row>
    <row r="505" spans="2:10" x14ac:dyDescent="0.25">
      <c r="B505" s="14" t="s">
        <v>231</v>
      </c>
      <c r="C505" s="3">
        <v>3099</v>
      </c>
      <c r="D505" s="2" t="s">
        <v>168</v>
      </c>
      <c r="E505" s="17" t="s">
        <v>96</v>
      </c>
      <c r="F505" s="4">
        <v>3304.29</v>
      </c>
      <c r="G505" s="14" t="s">
        <v>252</v>
      </c>
      <c r="H505" s="14" t="s">
        <v>304</v>
      </c>
      <c r="I505" s="15">
        <f t="shared" si="14"/>
        <v>-1</v>
      </c>
      <c r="J505" s="16">
        <f t="shared" si="15"/>
        <v>-3304.29</v>
      </c>
    </row>
    <row r="506" spans="2:10" x14ac:dyDescent="0.25">
      <c r="B506" s="14" t="s">
        <v>231</v>
      </c>
      <c r="C506" s="3">
        <v>162023</v>
      </c>
      <c r="D506" s="2" t="s">
        <v>339</v>
      </c>
      <c r="E506" s="17" t="s">
        <v>10</v>
      </c>
      <c r="F506" s="4">
        <v>16.89</v>
      </c>
      <c r="G506" s="14" t="s">
        <v>252</v>
      </c>
      <c r="H506" s="14" t="s">
        <v>304</v>
      </c>
      <c r="I506" s="15">
        <f t="shared" si="14"/>
        <v>-1</v>
      </c>
      <c r="J506" s="16">
        <f t="shared" si="15"/>
        <v>-16.89</v>
      </c>
    </row>
    <row r="507" spans="2:10" x14ac:dyDescent="0.25">
      <c r="B507" s="14" t="s">
        <v>231</v>
      </c>
      <c r="C507" s="3">
        <v>142023</v>
      </c>
      <c r="D507" s="2" t="s">
        <v>339</v>
      </c>
      <c r="E507" s="17" t="s">
        <v>11</v>
      </c>
      <c r="F507" s="4">
        <v>81.87</v>
      </c>
      <c r="G507" s="14" t="s">
        <v>252</v>
      </c>
      <c r="H507" s="14" t="s">
        <v>304</v>
      </c>
      <c r="I507" s="15">
        <f t="shared" si="14"/>
        <v>-1</v>
      </c>
      <c r="J507" s="16">
        <f t="shared" si="15"/>
        <v>-81.87</v>
      </c>
    </row>
    <row r="508" spans="2:10" x14ac:dyDescent="0.25">
      <c r="B508" s="14" t="s">
        <v>231</v>
      </c>
      <c r="C508" s="3">
        <v>3434</v>
      </c>
      <c r="D508" s="2" t="s">
        <v>216</v>
      </c>
      <c r="E508" s="2" t="s">
        <v>348</v>
      </c>
      <c r="F508" s="4">
        <v>25.61</v>
      </c>
      <c r="G508" s="14" t="s">
        <v>252</v>
      </c>
      <c r="H508" s="14" t="s">
        <v>304</v>
      </c>
      <c r="I508" s="15">
        <f t="shared" si="14"/>
        <v>-1</v>
      </c>
      <c r="J508" s="16">
        <f t="shared" si="15"/>
        <v>-25.61</v>
      </c>
    </row>
    <row r="509" spans="2:10" x14ac:dyDescent="0.25">
      <c r="B509" s="14" t="s">
        <v>238</v>
      </c>
      <c r="C509" s="3">
        <v>233719</v>
      </c>
      <c r="D509" s="2" t="s">
        <v>40</v>
      </c>
      <c r="E509" s="17" t="s">
        <v>41</v>
      </c>
      <c r="F509" s="4">
        <v>1800</v>
      </c>
      <c r="G509" s="14" t="s">
        <v>238</v>
      </c>
      <c r="H509" s="14" t="s">
        <v>304</v>
      </c>
      <c r="I509" s="15">
        <f t="shared" si="14"/>
        <v>23</v>
      </c>
      <c r="J509" s="16">
        <f t="shared" si="15"/>
        <v>41400</v>
      </c>
    </row>
    <row r="510" spans="2:10" x14ac:dyDescent="0.25">
      <c r="B510" s="14" t="s">
        <v>231</v>
      </c>
      <c r="C510" s="3">
        <v>3433</v>
      </c>
      <c r="D510" s="2" t="s">
        <v>216</v>
      </c>
      <c r="E510" s="2" t="s">
        <v>348</v>
      </c>
      <c r="F510" s="4">
        <v>48.57</v>
      </c>
      <c r="G510" s="14" t="s">
        <v>252</v>
      </c>
      <c r="H510" s="14" t="s">
        <v>304</v>
      </c>
      <c r="I510" s="15">
        <f t="shared" si="14"/>
        <v>-1</v>
      </c>
      <c r="J510" s="16">
        <f t="shared" si="15"/>
        <v>-48.57</v>
      </c>
    </row>
    <row r="511" spans="2:10" x14ac:dyDescent="0.25">
      <c r="B511" s="14" t="s">
        <v>231</v>
      </c>
      <c r="C511" s="3">
        <v>111</v>
      </c>
      <c r="D511" s="2" t="s">
        <v>186</v>
      </c>
      <c r="E511" s="17" t="s">
        <v>16</v>
      </c>
      <c r="F511" s="4">
        <v>1808.11</v>
      </c>
      <c r="G511" s="14" t="s">
        <v>252</v>
      </c>
      <c r="H511" s="14" t="s">
        <v>304</v>
      </c>
      <c r="I511" s="15">
        <f t="shared" si="14"/>
        <v>-1</v>
      </c>
      <c r="J511" s="16">
        <f t="shared" si="15"/>
        <v>-1808.11</v>
      </c>
    </row>
    <row r="512" spans="2:10" x14ac:dyDescent="0.25">
      <c r="B512" s="14" t="s">
        <v>231</v>
      </c>
      <c r="C512" s="3">
        <v>110</v>
      </c>
      <c r="D512" s="2" t="s">
        <v>186</v>
      </c>
      <c r="E512" s="17" t="s">
        <v>16</v>
      </c>
      <c r="F512" s="4">
        <v>300.29000000000002</v>
      </c>
      <c r="G512" s="14" t="s">
        <v>252</v>
      </c>
      <c r="H512" s="14" t="s">
        <v>304</v>
      </c>
      <c r="I512" s="15">
        <f t="shared" si="14"/>
        <v>-1</v>
      </c>
      <c r="J512" s="16">
        <f t="shared" si="15"/>
        <v>-300.29000000000002</v>
      </c>
    </row>
    <row r="513" spans="2:10" x14ac:dyDescent="0.25">
      <c r="B513" s="14" t="s">
        <v>231</v>
      </c>
      <c r="C513" s="3">
        <v>312023</v>
      </c>
      <c r="D513" s="2" t="s">
        <v>20</v>
      </c>
      <c r="E513" s="17" t="s">
        <v>16</v>
      </c>
      <c r="F513" s="4">
        <v>1339.2</v>
      </c>
      <c r="G513" s="14" t="s">
        <v>252</v>
      </c>
      <c r="H513" s="14" t="s">
        <v>304</v>
      </c>
      <c r="I513" s="15">
        <f t="shared" si="14"/>
        <v>-1</v>
      </c>
      <c r="J513" s="16">
        <f t="shared" si="15"/>
        <v>-1339.2</v>
      </c>
    </row>
    <row r="514" spans="2:10" x14ac:dyDescent="0.25">
      <c r="B514" s="14" t="s">
        <v>231</v>
      </c>
      <c r="C514" s="3">
        <v>264</v>
      </c>
      <c r="D514" s="2" t="s">
        <v>320</v>
      </c>
      <c r="E514" s="17" t="s">
        <v>51</v>
      </c>
      <c r="F514" s="4">
        <v>25199.8</v>
      </c>
      <c r="G514" s="14" t="s">
        <v>252</v>
      </c>
      <c r="H514" s="14" t="s">
        <v>304</v>
      </c>
      <c r="I514" s="15">
        <f t="shared" si="14"/>
        <v>-1</v>
      </c>
      <c r="J514" s="16">
        <f t="shared" si="15"/>
        <v>-25199.8</v>
      </c>
    </row>
    <row r="515" spans="2:10" x14ac:dyDescent="0.25">
      <c r="B515" s="14" t="s">
        <v>231</v>
      </c>
      <c r="C515" s="3">
        <v>277</v>
      </c>
      <c r="D515" s="2" t="s">
        <v>215</v>
      </c>
      <c r="E515" s="17" t="s">
        <v>51</v>
      </c>
      <c r="F515" s="4">
        <v>1338.6</v>
      </c>
      <c r="G515" s="14" t="s">
        <v>252</v>
      </c>
      <c r="H515" s="14" t="s">
        <v>304</v>
      </c>
      <c r="I515" s="15">
        <f t="shared" si="14"/>
        <v>-1</v>
      </c>
      <c r="J515" s="16">
        <f t="shared" si="15"/>
        <v>-1338.6</v>
      </c>
    </row>
    <row r="516" spans="2:10" x14ac:dyDescent="0.25">
      <c r="B516" s="14" t="s">
        <v>231</v>
      </c>
      <c r="C516" s="3">
        <v>302023</v>
      </c>
      <c r="D516" s="2" t="s">
        <v>20</v>
      </c>
      <c r="E516" s="17" t="s">
        <v>16</v>
      </c>
      <c r="F516" s="4">
        <v>528</v>
      </c>
      <c r="G516" s="14" t="s">
        <v>252</v>
      </c>
      <c r="H516" s="14" t="s">
        <v>304</v>
      </c>
      <c r="I516" s="15">
        <f t="shared" si="14"/>
        <v>-1</v>
      </c>
      <c r="J516" s="16">
        <f t="shared" si="15"/>
        <v>-528</v>
      </c>
    </row>
    <row r="517" spans="2:10" x14ac:dyDescent="0.25">
      <c r="B517" s="14" t="s">
        <v>267</v>
      </c>
      <c r="C517" s="3">
        <v>922023</v>
      </c>
      <c r="D517" s="2" t="s">
        <v>263</v>
      </c>
      <c r="E517" s="2" t="s">
        <v>343</v>
      </c>
      <c r="F517" s="4">
        <v>454.8</v>
      </c>
      <c r="G517" s="14" t="s">
        <v>321</v>
      </c>
      <c r="H517" s="14" t="s">
        <v>304</v>
      </c>
      <c r="I517" s="15">
        <f t="shared" si="14"/>
        <v>-9</v>
      </c>
      <c r="J517" s="16">
        <f t="shared" si="15"/>
        <v>-4093.2000000000003</v>
      </c>
    </row>
    <row r="518" spans="2:10" x14ac:dyDescent="0.25">
      <c r="B518" s="14" t="s">
        <v>264</v>
      </c>
      <c r="C518" s="3">
        <v>258</v>
      </c>
      <c r="D518" s="2" t="s">
        <v>32</v>
      </c>
      <c r="E518" s="17" t="s">
        <v>337</v>
      </c>
      <c r="F518" s="4">
        <v>50</v>
      </c>
      <c r="G518" s="14" t="s">
        <v>264</v>
      </c>
      <c r="H518" s="14" t="s">
        <v>304</v>
      </c>
      <c r="I518" s="15">
        <f t="shared" si="14"/>
        <v>20</v>
      </c>
      <c r="J518" s="16">
        <f t="shared" si="15"/>
        <v>1000</v>
      </c>
    </row>
    <row r="519" spans="2:10" x14ac:dyDescent="0.25">
      <c r="B519" s="14" t="s">
        <v>231</v>
      </c>
      <c r="C519" s="3">
        <v>292023</v>
      </c>
      <c r="D519" s="2" t="s">
        <v>20</v>
      </c>
      <c r="E519" s="2" t="s">
        <v>16</v>
      </c>
      <c r="F519" s="4">
        <v>348</v>
      </c>
      <c r="G519" s="14" t="s">
        <v>252</v>
      </c>
      <c r="H519" s="14" t="s">
        <v>304</v>
      </c>
      <c r="I519" s="15">
        <f t="shared" si="14"/>
        <v>-1</v>
      </c>
      <c r="J519" s="16">
        <f t="shared" si="15"/>
        <v>-348</v>
      </c>
    </row>
    <row r="520" spans="2:10" x14ac:dyDescent="0.25">
      <c r="B520" s="14" t="s">
        <v>231</v>
      </c>
      <c r="C520" s="3">
        <v>282023</v>
      </c>
      <c r="D520" s="2" t="s">
        <v>20</v>
      </c>
      <c r="E520" s="2" t="s">
        <v>16</v>
      </c>
      <c r="F520" s="4">
        <v>656</v>
      </c>
      <c r="G520" s="14" t="s">
        <v>252</v>
      </c>
      <c r="H520" s="14" t="s">
        <v>304</v>
      </c>
      <c r="I520" s="15">
        <f t="shared" si="14"/>
        <v>-1</v>
      </c>
      <c r="J520" s="16">
        <f t="shared" si="15"/>
        <v>-656</v>
      </c>
    </row>
    <row r="521" spans="2:10" x14ac:dyDescent="0.25">
      <c r="B521" s="14" t="s">
        <v>231</v>
      </c>
      <c r="C521" s="3">
        <v>395</v>
      </c>
      <c r="D521" s="2" t="s">
        <v>131</v>
      </c>
      <c r="E521" s="2" t="s">
        <v>351</v>
      </c>
      <c r="F521" s="4">
        <v>6266.97</v>
      </c>
      <c r="G521" s="14" t="s">
        <v>252</v>
      </c>
      <c r="H521" s="14" t="s">
        <v>304</v>
      </c>
      <c r="I521" s="15">
        <f t="shared" ref="I521:I539" si="16">IF(OR(G521=0,H521=0),0,H521-G521)</f>
        <v>-1</v>
      </c>
      <c r="J521" s="16">
        <f t="shared" ref="J521:J539" si="17">F521*I521</f>
        <v>-6266.97</v>
      </c>
    </row>
    <row r="522" spans="2:10" x14ac:dyDescent="0.25">
      <c r="B522" s="14" t="s">
        <v>231</v>
      </c>
      <c r="C522" s="3">
        <v>397</v>
      </c>
      <c r="D522" s="2" t="s">
        <v>131</v>
      </c>
      <c r="E522" s="2" t="s">
        <v>351</v>
      </c>
      <c r="F522" s="4">
        <v>7875</v>
      </c>
      <c r="G522" s="14" t="s">
        <v>252</v>
      </c>
      <c r="H522" s="14" t="s">
        <v>304</v>
      </c>
      <c r="I522" s="15">
        <f t="shared" si="16"/>
        <v>-1</v>
      </c>
      <c r="J522" s="16">
        <f t="shared" si="17"/>
        <v>-7875</v>
      </c>
    </row>
    <row r="523" spans="2:10" x14ac:dyDescent="0.25">
      <c r="B523" s="14" t="s">
        <v>231</v>
      </c>
      <c r="C523" s="3">
        <v>396</v>
      </c>
      <c r="D523" s="2" t="s">
        <v>131</v>
      </c>
      <c r="E523" s="2" t="s">
        <v>351</v>
      </c>
      <c r="F523" s="4">
        <v>5722.2</v>
      </c>
      <c r="G523" s="14" t="s">
        <v>252</v>
      </c>
      <c r="H523" s="14" t="s">
        <v>304</v>
      </c>
      <c r="I523" s="15">
        <f t="shared" si="16"/>
        <v>-1</v>
      </c>
      <c r="J523" s="16">
        <f t="shared" si="17"/>
        <v>-5722.2</v>
      </c>
    </row>
    <row r="524" spans="2:10" x14ac:dyDescent="0.25">
      <c r="B524" s="14" t="s">
        <v>231</v>
      </c>
      <c r="C524" s="3">
        <v>394</v>
      </c>
      <c r="D524" s="2" t="s">
        <v>131</v>
      </c>
      <c r="E524" s="2" t="s">
        <v>351</v>
      </c>
      <c r="F524" s="4">
        <v>4490.2</v>
      </c>
      <c r="G524" s="14" t="s">
        <v>252</v>
      </c>
      <c r="H524" s="14" t="s">
        <v>304</v>
      </c>
      <c r="I524" s="15">
        <f t="shared" si="16"/>
        <v>-1</v>
      </c>
      <c r="J524" s="16">
        <f t="shared" si="17"/>
        <v>-4490.2</v>
      </c>
    </row>
    <row r="525" spans="2:10" x14ac:dyDescent="0.25">
      <c r="B525" s="14" t="s">
        <v>231</v>
      </c>
      <c r="C525" s="3">
        <v>11294</v>
      </c>
      <c r="D525" s="2" t="s">
        <v>121</v>
      </c>
      <c r="E525" s="2" t="s">
        <v>61</v>
      </c>
      <c r="F525" s="4">
        <v>1913.48</v>
      </c>
      <c r="G525" s="14" t="s">
        <v>231</v>
      </c>
      <c r="H525" s="14" t="s">
        <v>304</v>
      </c>
      <c r="I525" s="15">
        <f t="shared" si="16"/>
        <v>29</v>
      </c>
      <c r="J525" s="16">
        <f t="shared" si="17"/>
        <v>55490.92</v>
      </c>
    </row>
    <row r="526" spans="2:10" x14ac:dyDescent="0.25">
      <c r="B526" s="14" t="s">
        <v>288</v>
      </c>
      <c r="C526" s="3">
        <v>4</v>
      </c>
      <c r="D526" s="2" t="s">
        <v>322</v>
      </c>
      <c r="E526" s="2" t="s">
        <v>343</v>
      </c>
      <c r="F526" s="4">
        <v>840</v>
      </c>
      <c r="G526" s="14" t="s">
        <v>331</v>
      </c>
      <c r="H526" s="14" t="s">
        <v>304</v>
      </c>
      <c r="I526" s="15">
        <f t="shared" si="16"/>
        <v>-17</v>
      </c>
      <c r="J526" s="16">
        <f t="shared" si="17"/>
        <v>-14280</v>
      </c>
    </row>
    <row r="527" spans="2:10" x14ac:dyDescent="0.25">
      <c r="B527" s="14" t="s">
        <v>317</v>
      </c>
      <c r="C527" s="3">
        <v>2352</v>
      </c>
      <c r="D527" s="2" t="s">
        <v>323</v>
      </c>
      <c r="E527" s="2" t="s">
        <v>16</v>
      </c>
      <c r="F527" s="4">
        <v>12247.2</v>
      </c>
      <c r="G527" s="14" t="s">
        <v>317</v>
      </c>
      <c r="H527" s="14" t="s">
        <v>304</v>
      </c>
      <c r="I527" s="15">
        <f t="shared" si="16"/>
        <v>3</v>
      </c>
      <c r="J527" s="16">
        <f t="shared" si="17"/>
        <v>36741.600000000006</v>
      </c>
    </row>
    <row r="528" spans="2:10" x14ac:dyDescent="0.25">
      <c r="B528" s="14" t="s">
        <v>280</v>
      </c>
      <c r="C528" s="3">
        <v>4591</v>
      </c>
      <c r="D528" s="2" t="s">
        <v>180</v>
      </c>
      <c r="E528" s="2" t="s">
        <v>324</v>
      </c>
      <c r="F528" s="4">
        <v>5600</v>
      </c>
      <c r="G528" s="14" t="s">
        <v>309</v>
      </c>
      <c r="H528" s="14" t="s">
        <v>252</v>
      </c>
      <c r="I528" s="15">
        <f t="shared" si="16"/>
        <v>11</v>
      </c>
      <c r="J528" s="16">
        <f t="shared" si="17"/>
        <v>61600</v>
      </c>
    </row>
    <row r="529" spans="2:10" x14ac:dyDescent="0.25">
      <c r="B529" s="14" t="s">
        <v>280</v>
      </c>
      <c r="C529" s="3">
        <v>4601</v>
      </c>
      <c r="D529" s="2" t="s">
        <v>180</v>
      </c>
      <c r="E529" s="2" t="s">
        <v>70</v>
      </c>
      <c r="F529" s="4">
        <v>2900</v>
      </c>
      <c r="G529" s="14" t="s">
        <v>309</v>
      </c>
      <c r="H529" s="14" t="s">
        <v>252</v>
      </c>
      <c r="I529" s="15">
        <f t="shared" si="16"/>
        <v>11</v>
      </c>
      <c r="J529" s="16">
        <f t="shared" si="17"/>
        <v>31900</v>
      </c>
    </row>
    <row r="530" spans="2:10" ht="12.6" customHeight="1" x14ac:dyDescent="0.25">
      <c r="B530" s="14" t="s">
        <v>294</v>
      </c>
      <c r="C530" s="3">
        <v>295131</v>
      </c>
      <c r="D530" s="2" t="s">
        <v>59</v>
      </c>
      <c r="E530" s="2" t="s">
        <v>61</v>
      </c>
      <c r="F530" s="4">
        <v>68.930000000000007</v>
      </c>
      <c r="G530" s="14" t="s">
        <v>252</v>
      </c>
      <c r="H530" s="14" t="s">
        <v>252</v>
      </c>
      <c r="I530" s="15">
        <f t="shared" si="16"/>
        <v>0</v>
      </c>
      <c r="J530" s="16">
        <f t="shared" si="17"/>
        <v>0</v>
      </c>
    </row>
    <row r="531" spans="2:10" ht="12.6" customHeight="1" x14ac:dyDescent="0.25">
      <c r="B531" s="14" t="s">
        <v>294</v>
      </c>
      <c r="C531" s="3">
        <v>294903</v>
      </c>
      <c r="D531" s="2" t="s">
        <v>59</v>
      </c>
      <c r="E531" s="2" t="s">
        <v>61</v>
      </c>
      <c r="F531" s="4">
        <v>4723.3500000000004</v>
      </c>
      <c r="G531" s="14" t="s">
        <v>252</v>
      </c>
      <c r="H531" s="14" t="s">
        <v>252</v>
      </c>
      <c r="I531" s="15">
        <f t="shared" si="16"/>
        <v>0</v>
      </c>
      <c r="J531" s="16">
        <f t="shared" si="17"/>
        <v>0</v>
      </c>
    </row>
    <row r="532" spans="2:10" ht="12.6" customHeight="1" x14ac:dyDescent="0.25">
      <c r="B532" s="14" t="s">
        <v>294</v>
      </c>
      <c r="C532" s="3">
        <v>294902</v>
      </c>
      <c r="D532" s="2" t="s">
        <v>59</v>
      </c>
      <c r="E532" s="2" t="s">
        <v>61</v>
      </c>
      <c r="F532" s="4">
        <v>17276.04</v>
      </c>
      <c r="G532" s="14" t="s">
        <v>252</v>
      </c>
      <c r="H532" s="14" t="s">
        <v>252</v>
      </c>
      <c r="I532" s="15">
        <f t="shared" si="16"/>
        <v>0</v>
      </c>
      <c r="J532" s="16">
        <f t="shared" si="17"/>
        <v>0</v>
      </c>
    </row>
    <row r="533" spans="2:10" ht="12.6" customHeight="1" x14ac:dyDescent="0.25">
      <c r="B533" s="14" t="s">
        <v>294</v>
      </c>
      <c r="C533" s="3">
        <v>294977</v>
      </c>
      <c r="D533" s="2" t="s">
        <v>59</v>
      </c>
      <c r="E533" s="2" t="s">
        <v>61</v>
      </c>
      <c r="F533" s="4">
        <v>382.61</v>
      </c>
      <c r="G533" s="14" t="s">
        <v>252</v>
      </c>
      <c r="H533" s="14" t="s">
        <v>252</v>
      </c>
      <c r="I533" s="15">
        <f t="shared" si="16"/>
        <v>0</v>
      </c>
      <c r="J533" s="16">
        <f t="shared" si="17"/>
        <v>0</v>
      </c>
    </row>
    <row r="534" spans="2:10" ht="12.6" customHeight="1" x14ac:dyDescent="0.25">
      <c r="B534" s="14" t="s">
        <v>252</v>
      </c>
      <c r="C534" s="3">
        <v>22204</v>
      </c>
      <c r="D534" s="2" t="s">
        <v>191</v>
      </c>
      <c r="E534" s="2" t="s">
        <v>192</v>
      </c>
      <c r="F534" s="4">
        <v>22.03</v>
      </c>
      <c r="G534" s="14" t="s">
        <v>252</v>
      </c>
      <c r="H534" s="14" t="s">
        <v>252</v>
      </c>
      <c r="I534" s="15">
        <f t="shared" si="16"/>
        <v>0</v>
      </c>
      <c r="J534" s="16">
        <f t="shared" si="17"/>
        <v>0</v>
      </c>
    </row>
    <row r="535" spans="2:10" x14ac:dyDescent="0.25">
      <c r="B535" s="14" t="s">
        <v>252</v>
      </c>
      <c r="C535" s="3">
        <v>22203</v>
      </c>
      <c r="D535" s="2" t="s">
        <v>191</v>
      </c>
      <c r="E535" s="2" t="s">
        <v>192</v>
      </c>
      <c r="F535" s="4">
        <v>8.19</v>
      </c>
      <c r="G535" s="14" t="s">
        <v>252</v>
      </c>
      <c r="H535" s="14" t="s">
        <v>252</v>
      </c>
      <c r="I535" s="15">
        <f t="shared" si="16"/>
        <v>0</v>
      </c>
      <c r="J535" s="16">
        <f t="shared" si="17"/>
        <v>0</v>
      </c>
    </row>
    <row r="536" spans="2:10" x14ac:dyDescent="0.25">
      <c r="B536" s="14" t="s">
        <v>252</v>
      </c>
      <c r="C536" s="3">
        <v>22207</v>
      </c>
      <c r="D536" s="2" t="s">
        <v>191</v>
      </c>
      <c r="E536" s="2" t="s">
        <v>192</v>
      </c>
      <c r="F536" s="4">
        <v>57.32</v>
      </c>
      <c r="G536" s="14" t="s">
        <v>252</v>
      </c>
      <c r="H536" s="14" t="s">
        <v>252</v>
      </c>
      <c r="I536" s="15">
        <f t="shared" si="16"/>
        <v>0</v>
      </c>
      <c r="J536" s="16">
        <f t="shared" si="17"/>
        <v>0</v>
      </c>
    </row>
    <row r="537" spans="2:10" x14ac:dyDescent="0.25">
      <c r="B537" s="14" t="s">
        <v>252</v>
      </c>
      <c r="C537" s="3">
        <v>18086</v>
      </c>
      <c r="D537" s="2" t="s">
        <v>189</v>
      </c>
      <c r="E537" s="2" t="s">
        <v>190</v>
      </c>
      <c r="F537" s="4">
        <v>8.36</v>
      </c>
      <c r="G537" s="14" t="s">
        <v>252</v>
      </c>
      <c r="H537" s="14" t="s">
        <v>252</v>
      </c>
      <c r="I537" s="15">
        <f t="shared" si="16"/>
        <v>0</v>
      </c>
      <c r="J537" s="16">
        <f t="shared" si="17"/>
        <v>0</v>
      </c>
    </row>
    <row r="538" spans="2:10" x14ac:dyDescent="0.25">
      <c r="B538" s="14" t="s">
        <v>252</v>
      </c>
      <c r="C538" s="3">
        <v>18087</v>
      </c>
      <c r="D538" s="2" t="s">
        <v>189</v>
      </c>
      <c r="E538" s="2" t="s">
        <v>190</v>
      </c>
      <c r="F538" s="4">
        <v>6.39</v>
      </c>
      <c r="G538" s="14" t="s">
        <v>252</v>
      </c>
      <c r="H538" s="14" t="s">
        <v>252</v>
      </c>
      <c r="I538" s="15">
        <f t="shared" si="16"/>
        <v>0</v>
      </c>
      <c r="J538" s="16">
        <f t="shared" si="17"/>
        <v>0</v>
      </c>
    </row>
    <row r="539" spans="2:10" ht="12.6" customHeight="1" x14ac:dyDescent="0.25">
      <c r="B539" s="14" t="s">
        <v>252</v>
      </c>
      <c r="C539" s="3">
        <v>18090</v>
      </c>
      <c r="D539" s="2" t="s">
        <v>189</v>
      </c>
      <c r="E539" s="2" t="s">
        <v>190</v>
      </c>
      <c r="F539" s="4">
        <v>19.18</v>
      </c>
      <c r="G539" s="14" t="s">
        <v>252</v>
      </c>
      <c r="H539" s="14" t="s">
        <v>252</v>
      </c>
      <c r="I539" s="15">
        <f t="shared" si="16"/>
        <v>0</v>
      </c>
      <c r="J539" s="16">
        <f t="shared" si="17"/>
        <v>0</v>
      </c>
    </row>
    <row r="541" spans="2:10" x14ac:dyDescent="0.25">
      <c r="F541" s="30"/>
      <c r="G541" s="30"/>
      <c r="H541" s="30"/>
      <c r="I541" s="30"/>
      <c r="J541" s="30"/>
    </row>
    <row r="543" spans="2:10" x14ac:dyDescent="0.25">
      <c r="G543" s="29"/>
    </row>
  </sheetData>
  <sortState ref="B8:J539">
    <sortCondition ref="H8:H539"/>
  </sortState>
  <mergeCells count="2">
    <mergeCell ref="B5:J5"/>
    <mergeCell ref="B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 2023</vt:lpstr>
    </vt:vector>
  </TitlesOfParts>
  <Company>SALERNO PULITA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Michela</cp:lastModifiedBy>
  <dcterms:created xsi:type="dcterms:W3CDTF">2023-07-27T13:47:44Z</dcterms:created>
  <dcterms:modified xsi:type="dcterms:W3CDTF">2023-08-31T14:29:32Z</dcterms:modified>
</cp:coreProperties>
</file>